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codeName="ThisWorkbook" defaultThemeVersion="124226"/>
  <mc:AlternateContent xmlns:mc="http://schemas.openxmlformats.org/markup-compatibility/2006">
    <mc:Choice Requires="x15">
      <x15ac:absPath xmlns:x15ac="http://schemas.microsoft.com/office/spreadsheetml/2010/11/ac" url="N:\KAM_MVO\A_Bluebook_structuur\4_BEHEERSINGSPROCESSEN\4_5_Evaluatie en actualisatie risicoanalyse\2025\"/>
    </mc:Choice>
  </mc:AlternateContent>
  <xr:revisionPtr revIDLastSave="0" documentId="13_ncr:1_{1D93953A-85AF-43C1-A3DB-58ABA3E5BFD4}" xr6:coauthVersionLast="36" xr6:coauthVersionMax="47" xr10:uidLastSave="{00000000-0000-0000-0000-000000000000}"/>
  <workbookProtection workbookAlgorithmName="SHA-512" workbookHashValue="awhXxBjzak6wTNWt2QZPKT4O2C3Ia8hwVE2eJvoFcpi4ivuVFCjaJEFsir1fkKbJ/Evz4mHqvnkgzxQJl15j/w==" workbookSaltValue="VgFxwql4Zr7a8C4z0iB0hg==" workbookSpinCount="100000" lockStructure="1"/>
  <bookViews>
    <workbookView xWindow="0" yWindow="0" windowWidth="23040" windowHeight="9924" tabRatio="524" xr2:uid="{00000000-000D-0000-FFFF-FFFF00000000}"/>
  </bookViews>
  <sheets>
    <sheet name="Contextanalyse" sheetId="6" r:id="rId1"/>
    <sheet name="Risico classificatie" sheetId="5" r:id="rId2"/>
    <sheet name="RisicoLijsten" sheetId="7" state="hidden" r:id="rId3"/>
    <sheet name="Risicoanalyse Kwaliteit" sheetId="3" r:id="rId4"/>
    <sheet name="Risicoanalyse Milieu" sheetId="8" r:id="rId5"/>
    <sheet name="Risicoanalyse Arbo" sheetId="9" r:id="rId6"/>
  </sheets>
  <externalReferences>
    <externalReference r:id="rId7"/>
    <externalReference r:id="rId8"/>
    <externalReference r:id="rId9"/>
  </externalReferences>
  <definedNames>
    <definedName name="_xlnm._FilterDatabase" localSheetId="5" hidden="1">'Risicoanalyse Arbo'!$A$11:$AY$120</definedName>
    <definedName name="_xlnm._FilterDatabase" localSheetId="3" hidden="1">'Risicoanalyse Kwaliteit'!$A$80:$AY$80</definedName>
    <definedName name="_xlnm._FilterDatabase" localSheetId="4" hidden="1">'Risicoanalyse Milieu'!$A$11:$AY$95</definedName>
    <definedName name="Context__Onderwerp">'Risico classificatie'!#REF!</definedName>
    <definedName name="Link_met_ISO_27001_Bijlage_A">'Risicoanalyse Kwaliteit'!$Z$10</definedName>
    <definedName name="NormUitleg14001">'Risico classificatie'!$E$35</definedName>
    <definedName name="NormUitleg18001">'Risico classificatie'!$F$35</definedName>
    <definedName name="NormUitleg27001">'Risico classificatie'!$G$35</definedName>
    <definedName name="NormUitleg9001">'Risico classificatie'!$D$35</definedName>
    <definedName name="omschrijving_van_de_effecten">'Risicoanalyse Kwaliteit'!$O$10</definedName>
    <definedName name="Onderwerp">'Risicoanalyse Kwaliteit'!$K$10</definedName>
    <definedName name="_xlnm.Print_Area" localSheetId="5">'Risicoanalyse Arbo'!$A$1:$AY$115</definedName>
    <definedName name="_xlnm.Print_Area" localSheetId="4">'Risicoanalyse Milieu'!$A$1:$AY$95</definedName>
    <definedName name="_xlnm.Print_Titles" localSheetId="0">Contextanalyse!$1:$6</definedName>
    <definedName name="_xlnm.Print_Titles" localSheetId="5">'Risicoanalyse Arbo'!$1:$11</definedName>
    <definedName name="_xlnm.Print_Titles" localSheetId="3">'Risicoanalyse Kwaliteit'!$B:$B,'Risicoanalyse Kwaliteit'!$1:$11</definedName>
    <definedName name="_xlnm.Print_Titles" localSheetId="4">'Risicoanalyse Milieu'!$1:$11</definedName>
  </definedNames>
  <calcPr calcId="191029"/>
</workbook>
</file>

<file path=xl/calcChain.xml><?xml version="1.0" encoding="utf-8"?>
<calcChain xmlns="http://schemas.openxmlformats.org/spreadsheetml/2006/main">
  <c r="AK96" i="8" l="1"/>
  <c r="V96" i="8"/>
  <c r="AK95" i="3"/>
  <c r="AK94" i="3"/>
  <c r="AK91" i="3"/>
  <c r="V95" i="3"/>
  <c r="V94" i="3"/>
  <c r="AK126" i="9"/>
  <c r="AK125" i="9"/>
  <c r="AK124" i="9"/>
  <c r="V126" i="9"/>
  <c r="V125" i="9"/>
  <c r="V124" i="9"/>
  <c r="AK123" i="9"/>
  <c r="V123" i="9"/>
  <c r="AK122" i="9"/>
  <c r="V122" i="9"/>
  <c r="AK25" i="8" l="1"/>
  <c r="V25" i="8"/>
  <c r="AK28" i="8"/>
  <c r="AK27" i="8"/>
  <c r="AK26" i="8"/>
  <c r="V28" i="8"/>
  <c r="V27" i="8"/>
  <c r="V26" i="8"/>
  <c r="AK24" i="8"/>
  <c r="V24" i="8"/>
  <c r="V91" i="3" l="1"/>
  <c r="AK90" i="3"/>
  <c r="V90" i="3"/>
  <c r="AK89" i="3"/>
  <c r="V89" i="3"/>
  <c r="AK88" i="3"/>
  <c r="V88" i="3"/>
  <c r="AK87" i="3"/>
  <c r="V87" i="3"/>
  <c r="AK86" i="3"/>
  <c r="V86" i="3"/>
  <c r="AK61" i="8" l="1"/>
  <c r="V61" i="8"/>
  <c r="AK54" i="8"/>
  <c r="V54" i="8"/>
  <c r="AK71" i="8"/>
  <c r="V71" i="8"/>
  <c r="AK70" i="8"/>
  <c r="V70" i="8"/>
  <c r="AK53" i="8"/>
  <c r="V53" i="8"/>
  <c r="AK52" i="8"/>
  <c r="V52" i="8"/>
  <c r="AK51" i="8"/>
  <c r="V51" i="8"/>
  <c r="AK50" i="8"/>
  <c r="V50" i="8"/>
  <c r="AK49" i="8"/>
  <c r="V49" i="8"/>
  <c r="AK48" i="8"/>
  <c r="V48" i="8"/>
  <c r="AK47" i="8"/>
  <c r="V47" i="8"/>
  <c r="AK46" i="8"/>
  <c r="V46" i="8"/>
  <c r="AK21" i="8"/>
  <c r="V21" i="8"/>
  <c r="AK19" i="8"/>
  <c r="V19" i="8"/>
  <c r="AK18" i="8"/>
  <c r="V18" i="8"/>
  <c r="AK32" i="8"/>
  <c r="V32" i="8"/>
  <c r="AK39" i="8"/>
  <c r="V39" i="8"/>
  <c r="AK38" i="8"/>
  <c r="V38" i="8"/>
  <c r="AK73" i="8"/>
  <c r="V73" i="8"/>
  <c r="AK72" i="8"/>
  <c r="V72" i="8"/>
  <c r="AK69" i="8"/>
  <c r="V69" i="8"/>
  <c r="AK68" i="8"/>
  <c r="V68" i="8"/>
  <c r="AK67" i="8"/>
  <c r="V67" i="8"/>
  <c r="AK66" i="8"/>
  <c r="V66" i="8"/>
  <c r="AK65" i="8"/>
  <c r="V65" i="8"/>
  <c r="AK64" i="8"/>
  <c r="V64" i="8"/>
  <c r="AK63" i="8"/>
  <c r="V63" i="8"/>
  <c r="AK87" i="8"/>
  <c r="V87" i="8"/>
  <c r="AK58" i="8"/>
  <c r="V58" i="8"/>
  <c r="AK37" i="8"/>
  <c r="V37" i="8"/>
  <c r="AK45" i="8"/>
  <c r="V45" i="8"/>
  <c r="AK36" i="8"/>
  <c r="V36" i="8"/>
  <c r="AK31" i="8"/>
  <c r="V31" i="8"/>
  <c r="AK74" i="8"/>
  <c r="V74" i="8"/>
  <c r="AK81" i="8"/>
  <c r="V81" i="8"/>
  <c r="AK80" i="8"/>
  <c r="V80" i="8"/>
  <c r="AK79" i="8"/>
  <c r="V79" i="8"/>
  <c r="AK78" i="8"/>
  <c r="V78" i="8"/>
  <c r="AK77" i="8"/>
  <c r="V77" i="8"/>
  <c r="AK76" i="8"/>
  <c r="V76" i="8"/>
  <c r="AK35" i="8"/>
  <c r="V35" i="8"/>
  <c r="AK34" i="8"/>
  <c r="V34" i="8"/>
  <c r="AK44" i="8"/>
  <c r="V44" i="8"/>
  <c r="AK43" i="8"/>
  <c r="V43" i="8"/>
  <c r="AK42" i="8"/>
  <c r="V42" i="8"/>
  <c r="AK60" i="8"/>
  <c r="V60" i="8"/>
  <c r="AK59" i="8"/>
  <c r="V59" i="8"/>
  <c r="AK56" i="8"/>
  <c r="V56" i="8"/>
  <c r="AK55" i="8"/>
  <c r="V55" i="8"/>
  <c r="AK30" i="8"/>
  <c r="V30" i="8"/>
  <c r="AK22" i="8"/>
  <c r="V22" i="8"/>
  <c r="AK20" i="8"/>
  <c r="V20" i="8"/>
  <c r="AK17" i="8"/>
  <c r="V17" i="8"/>
  <c r="AK16" i="8"/>
  <c r="V16" i="8"/>
  <c r="AK15" i="8"/>
  <c r="V15" i="8"/>
  <c r="AK14" i="8"/>
  <c r="V14" i="8"/>
  <c r="AK13" i="8"/>
  <c r="V13" i="8"/>
  <c r="AK26" i="9"/>
  <c r="V26" i="9"/>
  <c r="AK25" i="9"/>
  <c r="V25" i="9"/>
  <c r="AK77" i="3"/>
  <c r="V77" i="3"/>
  <c r="AK85" i="3"/>
  <c r="V85" i="3"/>
  <c r="AK120" i="9"/>
  <c r="V120" i="9"/>
  <c r="AK119" i="9"/>
  <c r="V119" i="9"/>
  <c r="AK84" i="3"/>
  <c r="V84" i="3"/>
  <c r="AK83" i="3"/>
  <c r="V83" i="3"/>
  <c r="AK82" i="3"/>
  <c r="V82" i="3"/>
  <c r="AK118" i="9"/>
  <c r="V118" i="9"/>
  <c r="AK95" i="8"/>
  <c r="V95" i="8"/>
  <c r="AK81" i="3"/>
  <c r="V81" i="3"/>
  <c r="AK18" i="3"/>
  <c r="AK27" i="3"/>
  <c r="V27" i="3"/>
  <c r="AK60" i="3"/>
  <c r="V60" i="3"/>
  <c r="AK34" i="3"/>
  <c r="AK15" i="3"/>
  <c r="AK32" i="3"/>
  <c r="V32" i="3"/>
  <c r="AK23" i="9"/>
  <c r="AK22" i="9"/>
  <c r="V23" i="9"/>
  <c r="V22" i="9"/>
  <c r="AK24" i="9"/>
  <c r="V24" i="9"/>
  <c r="AK20" i="9"/>
  <c r="V20" i="9"/>
  <c r="AK21" i="9"/>
  <c r="V21" i="9"/>
  <c r="AK79" i="3"/>
  <c r="V79" i="3"/>
  <c r="AK78" i="3"/>
  <c r="V78" i="3"/>
  <c r="AK76" i="3"/>
  <c r="V76" i="3"/>
  <c r="AK23" i="8"/>
  <c r="V23" i="8"/>
  <c r="V14" i="9"/>
  <c r="V15" i="9"/>
  <c r="V16" i="9"/>
  <c r="V17" i="9"/>
  <c r="V18" i="9"/>
  <c r="V19" i="9"/>
  <c r="V27" i="9"/>
  <c r="V29" i="9"/>
  <c r="V30" i="9"/>
  <c r="V31" i="9"/>
  <c r="V33" i="9"/>
  <c r="V34" i="9"/>
  <c r="V35" i="9"/>
  <c r="V36" i="9"/>
  <c r="V37" i="9"/>
  <c r="V38" i="9"/>
  <c r="V39" i="9"/>
  <c r="V40" i="9"/>
  <c r="V41" i="9"/>
  <c r="V42" i="9"/>
  <c r="V44" i="9"/>
  <c r="V45" i="9"/>
  <c r="V46" i="9"/>
  <c r="V47" i="9"/>
  <c r="V48" i="9"/>
  <c r="V49" i="9"/>
  <c r="V50" i="9"/>
  <c r="V51" i="9"/>
  <c r="V52" i="9"/>
  <c r="V53" i="9"/>
  <c r="V54" i="9"/>
  <c r="V55" i="9"/>
  <c r="V57" i="9"/>
  <c r="V58" i="9"/>
  <c r="V59" i="9"/>
  <c r="V60" i="9"/>
  <c r="V61" i="9"/>
  <c r="V62" i="9"/>
  <c r="V63" i="9"/>
  <c r="V64" i="9"/>
  <c r="V65" i="9"/>
  <c r="V66" i="9"/>
  <c r="V67" i="9"/>
  <c r="V68" i="9"/>
  <c r="V69" i="9"/>
  <c r="V70" i="9"/>
  <c r="V71" i="9"/>
  <c r="V72" i="9"/>
  <c r="V73" i="9"/>
  <c r="V75" i="9"/>
  <c r="V76" i="9"/>
  <c r="V77" i="9"/>
  <c r="V78" i="9"/>
  <c r="V79" i="9"/>
  <c r="V80" i="9"/>
  <c r="V81" i="9"/>
  <c r="V82" i="9"/>
  <c r="V83" i="9"/>
  <c r="V85" i="9"/>
  <c r="V86" i="9"/>
  <c r="V87" i="9"/>
  <c r="V88" i="9"/>
  <c r="V89" i="9"/>
  <c r="V90" i="9"/>
  <c r="V91" i="9"/>
  <c r="V93" i="9"/>
  <c r="V94" i="9"/>
  <c r="V95" i="9"/>
  <c r="V96" i="9"/>
  <c r="V97" i="9"/>
  <c r="V98" i="9"/>
  <c r="V99" i="9"/>
  <c r="V100" i="9"/>
  <c r="V102" i="9"/>
  <c r="V103" i="9"/>
  <c r="V104" i="9"/>
  <c r="V105" i="9"/>
  <c r="V106" i="9"/>
  <c r="V107" i="9"/>
  <c r="V109" i="9"/>
  <c r="V110" i="9"/>
  <c r="V111" i="9"/>
  <c r="V113" i="9"/>
  <c r="V114" i="9"/>
  <c r="V115" i="9"/>
  <c r="V13" i="9"/>
  <c r="AK115" i="9"/>
  <c r="AK114" i="9"/>
  <c r="AK113" i="9"/>
  <c r="AK111" i="9"/>
  <c r="AK110" i="9"/>
  <c r="AK109" i="9"/>
  <c r="AK107" i="9"/>
  <c r="AK106" i="9"/>
  <c r="AK105" i="9"/>
  <c r="AK104" i="9"/>
  <c r="AK103" i="9"/>
  <c r="AK102" i="9"/>
  <c r="AK100" i="9"/>
  <c r="AK99" i="9"/>
  <c r="AK98" i="9"/>
  <c r="AK97" i="9"/>
  <c r="AK96" i="9"/>
  <c r="AK95" i="9"/>
  <c r="AK94" i="9"/>
  <c r="AK93" i="9"/>
  <c r="AK91" i="9"/>
  <c r="AK90" i="9"/>
  <c r="AK89" i="9"/>
  <c r="AK88" i="9"/>
  <c r="AK87" i="9"/>
  <c r="AK86" i="9"/>
  <c r="AK85" i="9"/>
  <c r="AK83" i="9"/>
  <c r="AK82" i="9"/>
  <c r="AK81" i="9"/>
  <c r="AK80" i="9"/>
  <c r="AK79" i="9"/>
  <c r="AK78" i="9"/>
  <c r="AK77" i="9"/>
  <c r="AK76" i="9"/>
  <c r="AK75" i="9"/>
  <c r="AK73" i="9"/>
  <c r="AK72" i="9"/>
  <c r="AK71" i="9"/>
  <c r="AK70" i="9"/>
  <c r="AK69" i="9"/>
  <c r="AK68" i="9"/>
  <c r="AK67" i="9"/>
  <c r="AK66" i="9"/>
  <c r="AK65" i="9"/>
  <c r="AK64" i="9"/>
  <c r="AK63" i="9"/>
  <c r="AK62" i="9"/>
  <c r="AK61" i="9"/>
  <c r="AK60" i="9"/>
  <c r="AK59" i="9"/>
  <c r="AK58" i="9"/>
  <c r="AK57" i="9"/>
  <c r="AK55" i="9"/>
  <c r="AK54" i="9"/>
  <c r="AK53" i="9"/>
  <c r="AK52" i="9"/>
  <c r="AK51" i="9"/>
  <c r="AK50" i="9"/>
  <c r="AK49" i="9"/>
  <c r="AK48" i="9"/>
  <c r="AK47" i="9"/>
  <c r="AK46" i="9"/>
  <c r="AK45" i="9"/>
  <c r="AK44" i="9"/>
  <c r="AK42" i="9"/>
  <c r="AK41" i="9"/>
  <c r="AK40" i="9"/>
  <c r="AK39" i="9"/>
  <c r="AK38" i="9"/>
  <c r="AK37" i="9"/>
  <c r="AK36" i="9"/>
  <c r="AK35" i="9"/>
  <c r="AK34" i="9"/>
  <c r="AK33" i="9"/>
  <c r="AK31" i="9"/>
  <c r="AK30" i="9"/>
  <c r="AK29" i="9"/>
  <c r="AK27" i="9"/>
  <c r="AK19" i="9"/>
  <c r="AK18" i="9"/>
  <c r="AK17" i="9"/>
  <c r="AK16" i="9"/>
  <c r="AK15" i="9"/>
  <c r="AK14" i="9"/>
  <c r="AK13" i="9"/>
  <c r="AK64" i="3"/>
  <c r="V64" i="3"/>
  <c r="AK19" i="3"/>
  <c r="V19" i="3"/>
  <c r="AK93" i="8"/>
  <c r="V93" i="8"/>
  <c r="AK92" i="8"/>
  <c r="V92" i="8"/>
  <c r="AK90" i="8"/>
  <c r="V90" i="8"/>
  <c r="AK89" i="8"/>
  <c r="V89" i="8"/>
  <c r="AK88" i="8"/>
  <c r="V88" i="8"/>
  <c r="AK86" i="8"/>
  <c r="V86" i="8"/>
  <c r="AK85" i="8"/>
  <c r="V85" i="8"/>
  <c r="AK84" i="8"/>
  <c r="V84" i="8"/>
  <c r="AK83" i="8"/>
  <c r="V83" i="8"/>
  <c r="AK82" i="8"/>
  <c r="V82" i="8"/>
  <c r="AK61" i="3"/>
  <c r="AK62" i="3"/>
  <c r="AK63" i="3"/>
  <c r="AK65" i="3"/>
  <c r="AK66" i="3"/>
  <c r="AK67" i="3"/>
  <c r="AK68" i="3"/>
  <c r="AK69" i="3"/>
  <c r="AK70" i="3"/>
  <c r="AK72" i="3"/>
  <c r="AK73" i="3"/>
  <c r="AK53" i="3"/>
  <c r="AK54" i="3"/>
  <c r="AK55" i="3"/>
  <c r="AK57" i="3"/>
  <c r="AK58" i="3"/>
  <c r="AK59" i="3"/>
  <c r="AK30" i="3"/>
  <c r="AK31" i="3"/>
  <c r="AK23" i="3"/>
  <c r="AK24" i="3"/>
  <c r="AK25" i="3"/>
  <c r="AK21" i="3"/>
  <c r="V13" i="3"/>
  <c r="AK75" i="3"/>
  <c r="V75" i="3"/>
  <c r="AK74" i="3"/>
  <c r="V74" i="3"/>
  <c r="V73" i="3"/>
  <c r="V72" i="3"/>
  <c r="V70" i="3"/>
  <c r="V69" i="3"/>
  <c r="V68" i="3"/>
  <c r="V67" i="3"/>
  <c r="V66" i="3"/>
  <c r="V65" i="3"/>
  <c r="V63" i="3"/>
  <c r="V62" i="3"/>
  <c r="V61" i="3"/>
  <c r="V59" i="3"/>
  <c r="V58" i="3"/>
  <c r="V57" i="3"/>
  <c r="V55" i="3"/>
  <c r="V54" i="3"/>
  <c r="V53" i="3"/>
  <c r="AK52" i="3"/>
  <c r="V52" i="3"/>
  <c r="AK51" i="3"/>
  <c r="V51" i="3"/>
  <c r="AK50" i="3"/>
  <c r="V50" i="3"/>
  <c r="AK49" i="3"/>
  <c r="V49" i="3"/>
  <c r="AK48" i="3"/>
  <c r="V48" i="3"/>
  <c r="AK47" i="3"/>
  <c r="V47" i="3"/>
  <c r="AK46" i="3"/>
  <c r="V46" i="3"/>
  <c r="AK45" i="3"/>
  <c r="V45" i="3"/>
  <c r="AK44" i="3"/>
  <c r="V44" i="3"/>
  <c r="AK43" i="3"/>
  <c r="V43" i="3"/>
  <c r="AK42" i="3"/>
  <c r="V42" i="3"/>
  <c r="AK41" i="3"/>
  <c r="V41" i="3"/>
  <c r="AK40" i="3"/>
  <c r="V40" i="3"/>
  <c r="AK39" i="3"/>
  <c r="V39" i="3"/>
  <c r="AK38" i="3"/>
  <c r="V38" i="3"/>
  <c r="AK37" i="3"/>
  <c r="V37" i="3"/>
  <c r="AK36" i="3"/>
  <c r="V36" i="3"/>
  <c r="AK35" i="3"/>
  <c r="V35" i="3"/>
  <c r="V34" i="3"/>
  <c r="AK33" i="3"/>
  <c r="V33" i="3"/>
  <c r="V31" i="3"/>
  <c r="V30" i="3"/>
  <c r="AK29" i="3"/>
  <c r="V29" i="3"/>
  <c r="AK28" i="3"/>
  <c r="V28" i="3"/>
  <c r="V25" i="3"/>
  <c r="V24" i="3"/>
  <c r="V23" i="3"/>
  <c r="AK22" i="3"/>
  <c r="V22" i="3"/>
  <c r="V21" i="3"/>
  <c r="AK20" i="3"/>
  <c r="V20" i="3"/>
  <c r="V18" i="3"/>
  <c r="AK17" i="3"/>
  <c r="V17" i="3"/>
  <c r="AK16" i="3"/>
  <c r="V16" i="3"/>
  <c r="V15" i="3"/>
  <c r="AK14" i="3"/>
  <c r="V14" i="3"/>
  <c r="AK13" i="3"/>
  <c r="N164" i="7"/>
  <c r="I35" i="7"/>
  <c r="I36" i="7"/>
  <c r="D47" i="7"/>
  <c r="D48" i="7"/>
  <c r="D49" i="7"/>
  <c r="D50" i="7"/>
  <c r="D51" i="7"/>
  <c r="D52" i="7"/>
  <c r="D53" i="7"/>
  <c r="D2"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N2" i="7"/>
  <c r="N3" i="7"/>
  <c r="N4" i="7"/>
  <c r="N5" i="7"/>
  <c r="N6" i="7"/>
  <c r="N7" i="7"/>
  <c r="N8" i="7"/>
  <c r="N9" i="7"/>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49" i="7"/>
  <c r="N50" i="7"/>
  <c r="N51" i="7"/>
  <c r="N52" i="7"/>
  <c r="N53" i="7"/>
  <c r="N54" i="7"/>
  <c r="N55" i="7"/>
  <c r="N56" i="7"/>
  <c r="N57" i="7"/>
  <c r="N58" i="7"/>
  <c r="N59" i="7"/>
  <c r="N60" i="7"/>
  <c r="N61" i="7"/>
  <c r="N62" i="7"/>
  <c r="N63" i="7"/>
  <c r="N64" i="7"/>
  <c r="N65" i="7"/>
  <c r="N66" i="7"/>
  <c r="N67" i="7"/>
  <c r="N68" i="7"/>
  <c r="N69" i="7"/>
  <c r="N70" i="7"/>
  <c r="N71" i="7"/>
  <c r="N72" i="7"/>
  <c r="N73" i="7"/>
  <c r="N74" i="7"/>
  <c r="N75" i="7"/>
  <c r="N76" i="7"/>
  <c r="N77" i="7"/>
  <c r="N78" i="7"/>
  <c r="N79" i="7"/>
  <c r="N80" i="7"/>
  <c r="N81" i="7"/>
  <c r="N82" i="7"/>
  <c r="N83" i="7"/>
  <c r="N84" i="7"/>
  <c r="N85" i="7"/>
  <c r="N86" i="7"/>
  <c r="N87" i="7"/>
  <c r="N88" i="7"/>
  <c r="N89" i="7"/>
  <c r="N90" i="7"/>
  <c r="N91" i="7"/>
  <c r="N92" i="7"/>
  <c r="N93" i="7"/>
  <c r="N94" i="7"/>
  <c r="N95" i="7"/>
  <c r="N96" i="7"/>
  <c r="N97" i="7"/>
  <c r="N98" i="7"/>
  <c r="N99" i="7"/>
  <c r="N100" i="7"/>
  <c r="N101" i="7"/>
  <c r="N102" i="7"/>
  <c r="N103" i="7"/>
  <c r="N104" i="7"/>
  <c r="N105" i="7"/>
  <c r="N106" i="7"/>
  <c r="N107" i="7"/>
  <c r="N108" i="7"/>
  <c r="N109" i="7"/>
  <c r="N110" i="7"/>
  <c r="N111" i="7"/>
  <c r="N112" i="7"/>
  <c r="N113" i="7"/>
  <c r="N114" i="7"/>
  <c r="N115" i="7"/>
  <c r="N116" i="7"/>
  <c r="N117" i="7"/>
  <c r="N118" i="7"/>
  <c r="N119" i="7"/>
  <c r="N120" i="7"/>
  <c r="N121" i="7"/>
  <c r="N122" i="7"/>
  <c r="N123" i="7"/>
  <c r="N124" i="7"/>
  <c r="N125" i="7"/>
  <c r="N126" i="7"/>
  <c r="N127" i="7"/>
  <c r="N128" i="7"/>
  <c r="N129" i="7"/>
  <c r="N130" i="7"/>
  <c r="N131" i="7"/>
  <c r="N132" i="7"/>
  <c r="N133" i="7"/>
  <c r="N134" i="7"/>
  <c r="N135" i="7"/>
  <c r="N136" i="7"/>
  <c r="N137" i="7"/>
  <c r="N138" i="7"/>
  <c r="N139" i="7"/>
  <c r="N140" i="7"/>
  <c r="N141" i="7"/>
  <c r="N142" i="7"/>
  <c r="N143" i="7"/>
  <c r="N144" i="7"/>
  <c r="N145" i="7"/>
  <c r="N146" i="7"/>
  <c r="N147" i="7"/>
  <c r="N148" i="7"/>
  <c r="N149" i="7"/>
  <c r="N150" i="7"/>
  <c r="N151" i="7"/>
  <c r="N152" i="7"/>
  <c r="N153" i="7"/>
  <c r="N154" i="7"/>
  <c r="N155" i="7"/>
  <c r="N156" i="7"/>
  <c r="N157" i="7"/>
  <c r="N158" i="7"/>
  <c r="N159" i="7"/>
  <c r="N160" i="7"/>
  <c r="N161" i="7"/>
  <c r="N162" i="7"/>
  <c r="N163" i="7"/>
  <c r="I2" i="7"/>
  <c r="I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3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3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300-000003000000}">
      <text>
        <r>
          <rPr>
            <sz val="8"/>
            <color indexed="81"/>
            <rFont val="Tahoma"/>
            <family val="2"/>
          </rPr>
          <t xml:space="preserve">Wat voor risico's en kansen ontstaan er in de organisatie, voortkomend uit de activiteiten en issues?
</t>
        </r>
      </text>
    </comment>
    <comment ref="O10" authorId="0" shapeId="0" xr:uid="{00000000-0006-0000-03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4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4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400-000003000000}">
      <text>
        <r>
          <rPr>
            <sz val="8"/>
            <color indexed="81"/>
            <rFont val="Tahoma"/>
            <family val="2"/>
          </rPr>
          <t xml:space="preserve">Wat voor risico's en kansen ontstaan er in de organisatie, voortkomend uit de activiteiten en issues?
</t>
        </r>
      </text>
    </comment>
    <comment ref="O10" authorId="0" shapeId="0" xr:uid="{00000000-0006-0000-04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Erwin Holster</author>
  </authors>
  <commentList>
    <comment ref="I10" authorId="0" shapeId="0" xr:uid="{00000000-0006-0000-0500-000001000000}">
      <text>
        <r>
          <rPr>
            <sz val="8"/>
            <color indexed="81"/>
            <rFont val="Tahoma"/>
            <family val="2"/>
          </rPr>
          <t>Welke gerelateerde issues/ activiteiten zijn er die leiden tot risico's en kansen?
Letten op context en procesmodel.
Beschrijving van de activiteit of het issue.</t>
        </r>
      </text>
    </comment>
    <comment ref="K10" authorId="0" shapeId="0" xr:uid="{00000000-0006-0000-0500-000002000000}">
      <text>
        <r>
          <rPr>
            <sz val="8"/>
            <color indexed="81"/>
            <rFont val="Tahoma"/>
            <family val="2"/>
          </rPr>
          <t>Wat is het onderwerp waar de activiteit betrekking op heeft? Link leggen met gestandaardiseerde lijst. Zie tabblad risicoclassificatie voor uitleg.
Ihkv milieu wordt hier het milieuaspect bedoeld
(normeis 6.1.2 ISO 14001).</t>
        </r>
      </text>
    </comment>
    <comment ref="M10" authorId="0" shapeId="0" xr:uid="{00000000-0006-0000-0500-000003000000}">
      <text>
        <r>
          <rPr>
            <sz val="8"/>
            <color indexed="81"/>
            <rFont val="Tahoma"/>
            <family val="2"/>
          </rPr>
          <t xml:space="preserve">Wat voor risico's en kansen ontstaan er in de organisatie, voortkomend uit de activiteiten en issues?
</t>
        </r>
      </text>
    </comment>
    <comment ref="O10" authorId="0" shapeId="0" xr:uid="{00000000-0006-0000-0500-000004000000}">
      <text>
        <r>
          <rPr>
            <sz val="8"/>
            <color indexed="81"/>
            <rFont val="Tahoma"/>
            <family val="2"/>
          </rPr>
          <t>Wat is de uitwerking /impact wanneer het risico/kans werkelijk plaatsvindt?
Invullen op basis van gestandaardiseerde lijst. Zie tabblad risico classificatie voor uitleg.</t>
        </r>
      </text>
    </comment>
  </commentList>
</comments>
</file>

<file path=xl/sharedStrings.xml><?xml version="1.0" encoding="utf-8"?>
<sst xmlns="http://schemas.openxmlformats.org/spreadsheetml/2006/main" count="6298" uniqueCount="2066">
  <si>
    <t>Waarschijnlijkheid</t>
  </si>
  <si>
    <t>Medewerker</t>
  </si>
  <si>
    <t>Risico eigenaar</t>
  </si>
  <si>
    <t>RISICO ANALYSE - deel 1</t>
  </si>
  <si>
    <t>RISICO ANALYSE - deel 2</t>
  </si>
  <si>
    <t>Risico</t>
  </si>
  <si>
    <t>Blootstelling</t>
  </si>
  <si>
    <t>Effect</t>
  </si>
  <si>
    <t>Totale restrisico</t>
  </si>
  <si>
    <t>Rest waarschijnlijkheid</t>
  </si>
  <si>
    <t>Rest blootstelling</t>
  </si>
  <si>
    <t>Rest effect</t>
  </si>
  <si>
    <t>Doelstelling</t>
  </si>
  <si>
    <t>RISICO ANALYSE - deel 3</t>
  </si>
  <si>
    <t>Verantwoordelijke</t>
  </si>
  <si>
    <t>Deadline</t>
  </si>
  <si>
    <t xml:space="preserve">Blootstellingfrequentie: </t>
  </si>
  <si>
    <t>Getroffen beheersmaatregel</t>
  </si>
  <si>
    <t>Geplande beheersmaatregel</t>
  </si>
  <si>
    <t>Eigenaar beheersmaatregel</t>
  </si>
  <si>
    <t>Klanten</t>
  </si>
  <si>
    <t>Leveranciers</t>
  </si>
  <si>
    <t>Competenties/ opleidingen</t>
  </si>
  <si>
    <t>Uitleg:</t>
  </si>
  <si>
    <t>Meetmiddelen</t>
  </si>
  <si>
    <t>Multimeters, thermometers, etc. (precisie metingen)</t>
  </si>
  <si>
    <t>Arbeidsmiddelen</t>
  </si>
  <si>
    <t>Persoonlijke Beschermingsmiddelen</t>
  </si>
  <si>
    <t>EHBO middelen</t>
  </si>
  <si>
    <t>EHBO doos, oogspoeldouche, defibrilator</t>
  </si>
  <si>
    <t>Vervoer - uitstoot</t>
  </si>
  <si>
    <t>Vervoer - verbruik</t>
  </si>
  <si>
    <t>Energie - verbruik</t>
  </si>
  <si>
    <t>CO2 uitstoot agv verbruik energie</t>
  </si>
  <si>
    <t>Gas en elektra verbruik</t>
  </si>
  <si>
    <t>Water</t>
  </si>
  <si>
    <t>Bodem</t>
  </si>
  <si>
    <t>Lucht</t>
  </si>
  <si>
    <t>Vergunningen</t>
  </si>
  <si>
    <t>Opslagvoorzieningen</t>
  </si>
  <si>
    <t>Voortdurend (meer dan 6 uur per dag)</t>
  </si>
  <si>
    <t>Dagelijks (1 of meerdere keren per dag)</t>
  </si>
  <si>
    <t>Wekelijks (1x per week)</t>
  </si>
  <si>
    <t>Maandelijks (1x per maand)</t>
  </si>
  <si>
    <t>Zelden (enkele keren per jaar)</t>
  </si>
  <si>
    <t>Zeer zelden (jaarlijks)</t>
  </si>
  <si>
    <t>10</t>
  </si>
  <si>
    <t>7</t>
  </si>
  <si>
    <t>5</t>
  </si>
  <si>
    <t>3</t>
  </si>
  <si>
    <t>2</t>
  </si>
  <si>
    <t>1</t>
  </si>
  <si>
    <t>Waarde</t>
  </si>
  <si>
    <t>Uiterst waarschijnlijk</t>
  </si>
  <si>
    <t>Zeer goed mogelijk</t>
  </si>
  <si>
    <t>Denkbaar, maar onwaarschijnlijk</t>
  </si>
  <si>
    <t>Denkbaar</t>
  </si>
  <si>
    <t>Praktisch onmogelijk</t>
  </si>
  <si>
    <t>Normuitleg 14001</t>
  </si>
  <si>
    <t>Ramp</t>
  </si>
  <si>
    <t>Zeer ernstig</t>
  </si>
  <si>
    <t>Ernstig</t>
  </si>
  <si>
    <t>9</t>
  </si>
  <si>
    <t>Aanzienlijk</t>
  </si>
  <si>
    <t>Belangrijk</t>
  </si>
  <si>
    <t>Gering</t>
  </si>
  <si>
    <t>Nihil</t>
  </si>
  <si>
    <t>onomkeerbare milieuschade</t>
  </si>
  <si>
    <t>geen schade aan milieu</t>
  </si>
  <si>
    <t>lichte schade aan milieu (eigen terrein)</t>
  </si>
  <si>
    <t>lichte schade aan milieu (buiten eigen terrein)</t>
  </si>
  <si>
    <t>aanzienlijke milieuschade (eigen terrein)</t>
  </si>
  <si>
    <t>aanzienlijke milieuschade (buiten eigen terrein)</t>
  </si>
  <si>
    <t>milieuincident met dodelijke gevolgen</t>
  </si>
  <si>
    <t>Broeikaseffect</t>
  </si>
  <si>
    <t>Afval</t>
  </si>
  <si>
    <t>Energie - uitstoot</t>
  </si>
  <si>
    <t>Akoestiek/ Geluid</t>
  </si>
  <si>
    <t>Trillingen</t>
  </si>
  <si>
    <t>Brand, ongeval, explosie, etc</t>
  </si>
  <si>
    <t>Ontstaan van afval</t>
  </si>
  <si>
    <t>Natuurlijke hulpbronnen</t>
  </si>
  <si>
    <t>Lokale aspecten</t>
  </si>
  <si>
    <t>Biodiversiteit</t>
  </si>
  <si>
    <t>Ruimte</t>
  </si>
  <si>
    <t>Eigen organisatie</t>
  </si>
  <si>
    <t>Gebruik van olie, gas, elektra, etc.</t>
  </si>
  <si>
    <t>Gebruik van allerhande grondstoffen t.b.v. de bedrijfsvoering</t>
  </si>
  <si>
    <t>Gebruik van gevaarlijke/ chemische middelen w.o. spuitbussen, oplosmiddelen, toners, etc</t>
  </si>
  <si>
    <t>Lekkage en opslag van gevaarlijke/ chemische middelen w.o. accu's, olie, brandstoffen, etc</t>
  </si>
  <si>
    <t>Gebruik en lekkage van gevaarlijke/ chemische middelen w.o. bestrijdingsmiddelen, olie, etc</t>
  </si>
  <si>
    <t>Veroorzaken van geluidsbelasting, lichtvervuiling, milieuzones, verbouwingen</t>
  </si>
  <si>
    <t>Afwijkende handelingen</t>
  </si>
  <si>
    <t>Incidenten,  klachten en calamiteiten</t>
  </si>
  <si>
    <t>Installaties</t>
  </si>
  <si>
    <t>Elektrische installatie, airco en verwarming, brandmeldinstallatie, waterleidingen, etc</t>
  </si>
  <si>
    <t>Het gaat hierbij om het handelen van eigen medewerkers, uitzendkrachten, stagiairs (taken, verantwoordelijkheden en bevoegdheden)</t>
  </si>
  <si>
    <t>Gebruik van water, lozing op het oppervlakte water</t>
  </si>
  <si>
    <t>Medewerkers moeten beschikken over de juiste kwalificaties/ ervaringen alsmede competenties tav hun functie</t>
  </si>
  <si>
    <t>Verspilling grondstoffen</t>
  </si>
  <si>
    <t>Verspilling natuurlijke hulpbronnen</t>
  </si>
  <si>
    <t>Verontreiniging lucht</t>
  </si>
  <si>
    <t>Verontreiniging bodem</t>
  </si>
  <si>
    <t>Verontreiniging oppervlakte water</t>
  </si>
  <si>
    <t>Verstoring leefomgeving</t>
  </si>
  <si>
    <t>Grondstoffen</t>
  </si>
  <si>
    <t>Gebouw</t>
  </si>
  <si>
    <t>Ruimte (specifiek)</t>
  </si>
  <si>
    <t>Chemische middelen</t>
  </si>
  <si>
    <t>Arbeidsomstandigheden (18001)</t>
  </si>
  <si>
    <t>Fysieke belasting</t>
  </si>
  <si>
    <t xml:space="preserve">Houding, repeterende bewegingen, vallen, duwen, trekken, tillen, etc. </t>
  </si>
  <si>
    <t>Psychosociale belasting</t>
  </si>
  <si>
    <t>Werkdruk, intimidatie</t>
  </si>
  <si>
    <t>Machineveiligheid</t>
  </si>
  <si>
    <t>Apparatuur, rondslingerend materiaal</t>
  </si>
  <si>
    <t>Fysische belasting</t>
  </si>
  <si>
    <t>Klimaat, luchtkwaliteit, straling, geluid, licht, trillingen, etc.</t>
  </si>
  <si>
    <t>Normuitleg 27001</t>
  </si>
  <si>
    <t>Dodelijke afloop</t>
  </si>
  <si>
    <t>openbaarmaking van strikt vertrouwelijke gegevens</t>
  </si>
  <si>
    <t>Blijvend letsel</t>
  </si>
  <si>
    <t>verlies van strikt vertrouwelijke gegevens</t>
  </si>
  <si>
    <t>Letsel met verzuim &gt; 4 weken</t>
  </si>
  <si>
    <t>openbaarmaking van vertrouwelijke informatie</t>
  </si>
  <si>
    <t>Letsel met verzuim &gt; 1 dag</t>
  </si>
  <si>
    <t>verlies van vertrouwelijke informatie</t>
  </si>
  <si>
    <t>Medische behandeling door arts/ ziekenhuis (direct weer naar huis)</t>
  </si>
  <si>
    <t>openbaarmaking van niet-openbare informatie</t>
  </si>
  <si>
    <t>EHBO letsel/ geringe schade</t>
  </si>
  <si>
    <t>verlies van niet-openbare informatie</t>
  </si>
  <si>
    <t>pleister incident</t>
  </si>
  <si>
    <t>verlies van openbare informatie</t>
  </si>
  <si>
    <t xml:space="preserve">Wijze van bewaking naleving </t>
  </si>
  <si>
    <t>Verificatie naleving</t>
  </si>
  <si>
    <t>Acceptatie restrisico incl. motivatie</t>
  </si>
  <si>
    <t>Productiemiddelen</t>
  </si>
  <si>
    <t>Machines t.b.v. productie, bijv. verpakkingsmachine, afvulmachine</t>
  </si>
  <si>
    <t>organisatie ondervindt zeer ernstige hinder - verliest fors aantal klanten</t>
  </si>
  <si>
    <t>nauwelijks effect op de organisatie - geen verlies van klanten</t>
  </si>
  <si>
    <t>bedrijfscontinuiteit in het geding -  verlies van groot aantal klanten</t>
  </si>
  <si>
    <t>organisatie ondervindt geringe hinder - verlies van een klant</t>
  </si>
  <si>
    <t>organisatie ondervindt hinder - verlies van enkele klanten</t>
  </si>
  <si>
    <t>organisatie ondervindt aanzienlijke hinder - verlies van beperkt aantal klanten</t>
  </si>
  <si>
    <t>organisatie ondervindt ernstige hinder - verlies van aanzienlijk aantal klanten</t>
  </si>
  <si>
    <t>Bijzondere situaties (milieu)</t>
  </si>
  <si>
    <t>Bijzondere situaties (arbeidsomstandigheden)</t>
  </si>
  <si>
    <t>Ongeval, incident, etc</t>
  </si>
  <si>
    <t>Angst</t>
  </si>
  <si>
    <t>Rugklachten</t>
  </si>
  <si>
    <t>Botbreuken of schaafwonden</t>
  </si>
  <si>
    <t>Gezondheidsklachten (algemeen)</t>
  </si>
  <si>
    <t>Gezondheidsklachten (schadelijke stoffen)</t>
  </si>
  <si>
    <t>Gezondheidsklachten a.g.v. algemene werkzaamheden</t>
  </si>
  <si>
    <t>Gezondheidsklachten a.g.v. het gebruik of inademing van schadelijke/ giftige stoffen</t>
  </si>
  <si>
    <t>Gehoorklachten</t>
  </si>
  <si>
    <t>Brandwonden</t>
  </si>
  <si>
    <t>Pijnlijke gewrichten</t>
  </si>
  <si>
    <t>Hand- en armklachten</t>
  </si>
  <si>
    <t>Oogklachten</t>
  </si>
  <si>
    <t>Legionella</t>
  </si>
  <si>
    <t>Angst a.g.v. intimidatie, onderdrukking, etc</t>
  </si>
  <si>
    <t>Problemen met rug a.g.v. houding, werkzaamheden, etc</t>
  </si>
  <si>
    <t>Problemen met been a.g.v. houding, werkzaamheden, etc</t>
  </si>
  <si>
    <t>Problemen met visus a.g.v. verkeerd/ onveilig gebruik PBM's, beeldschermwerk</t>
  </si>
  <si>
    <t>Problemen met gehoor a.g.v. overbelasting geluid, verkeerd gebruik PBM's</t>
  </si>
  <si>
    <t>Problemen met hand en/ of arm a.g.v. houding, werkzaamheden, verkeerd gebruik pbm's</t>
  </si>
  <si>
    <t>Snijwonden</t>
  </si>
  <si>
    <t>Snijletsel agv gebruik middelen</t>
  </si>
  <si>
    <t>Opmerkingen vooraf:</t>
  </si>
  <si>
    <t>Grenswaarden significatiebepaling</t>
  </si>
  <si>
    <t>De grenswaarden geven aan binnen welke risicowaarden er maatregelen dan wel doelstellingen getroffen moeten worden.</t>
  </si>
  <si>
    <t>Business stakeholders</t>
  </si>
  <si>
    <t xml:space="preserve">Maatschappelijke 
stakeholders </t>
  </si>
  <si>
    <t>Beenklachten</t>
  </si>
  <si>
    <t>versie:</t>
  </si>
  <si>
    <t>opgesteld op:</t>
  </si>
  <si>
    <t>geactualiseerd op:</t>
  </si>
  <si>
    <t>226-449</t>
  </si>
  <si>
    <t>Onderwerp</t>
  </si>
  <si>
    <t>Effecten</t>
  </si>
  <si>
    <t>Schending vertrouwelijkheid van data</t>
  </si>
  <si>
    <t>Schending integriteit van data</t>
  </si>
  <si>
    <t>Schending beschikbaarheid van data</t>
  </si>
  <si>
    <t>Juridische consequenties</t>
  </si>
  <si>
    <t>Financiële consequenties</t>
  </si>
  <si>
    <t>Link met ISO 27001 Bijlage A</t>
  </si>
  <si>
    <t>Relatie met contextanalyse</t>
  </si>
  <si>
    <t>Activiteit/ issue</t>
  </si>
  <si>
    <t>Afnemer van producten en diensten (relatie meten tevredenheid van klanten), ook: subsidieverlener.</t>
  </si>
  <si>
    <t>Leveranciersgroepen</t>
  </si>
  <si>
    <t>Klantgroepen</t>
  </si>
  <si>
    <t>Maatschappelijke stakeholders</t>
  </si>
  <si>
    <t>Een persoon, groep of organisatie die indirect belang heeft bij de organisatie.</t>
  </si>
  <si>
    <t>Het resultaat van een techniek, werkmethode of activiteit die zich als effectiever heeft bewezen dan enige andere techniek, methode.</t>
  </si>
  <si>
    <t xml:space="preserve">Alle uitingen van onvrede door belanghebbenden /gebeurtenissen die afwijken van de normale omstandigheden. </t>
  </si>
  <si>
    <t>Werkwijze/ processen</t>
  </si>
  <si>
    <t>Best Practices/ evaluatie</t>
  </si>
  <si>
    <t>Voorstellen tot verbetering</t>
  </si>
  <si>
    <t>Ideeen tot verbetering welke voortkomen uit Management of Change, verbetervoorstellen uit de organisatie, etc. Het gaat hierbij om risico's welke zich kunnen voordoen dan wel kansen.</t>
  </si>
  <si>
    <t>Naleving</t>
  </si>
  <si>
    <t>Imago</t>
  </si>
  <si>
    <t>Verslaglegging</t>
  </si>
  <si>
    <t>Gevolgen t.b.v. bedrijfsvoering</t>
  </si>
  <si>
    <t>Klanttevredenheid</t>
  </si>
  <si>
    <t>Bedrijfswaarden</t>
  </si>
  <si>
    <t>Kwaliteit</t>
  </si>
  <si>
    <t>Milieu</t>
  </si>
  <si>
    <t>Rubriek</t>
  </si>
  <si>
    <t>Uitleg</t>
  </si>
  <si>
    <t>Gekozen</t>
  </si>
  <si>
    <t>Verplicht</t>
  </si>
  <si>
    <t>Geinitialiseerd</t>
  </si>
  <si>
    <t>Onderwerp invullen</t>
  </si>
  <si>
    <t>Toelichting:</t>
  </si>
  <si>
    <t>Kwaliteitsmanagement (9001)</t>
  </si>
  <si>
    <t>Organisatie zou in betalingsmoeilijkheden kunnen komen indien het risico zich voordoet (continuiteit)</t>
  </si>
  <si>
    <t>Compliancy met de geldende wet- en regelgeving, het voldoen aan de wet- en regelgeving in het geding</t>
  </si>
  <si>
    <t>Activiteiten die het imago van de organisatie schaden</t>
  </si>
  <si>
    <t>Betrouwbaarheid van de verslaglegging (registraties bijhouden, financieel, klant, externe partijen) is niet geborgd</t>
  </si>
  <si>
    <t>Processen niet (goed) gevolgd door medewerker/ leverancier, klantafspraken niet nagekomen, verkeerde/ foutieve levering/ productie</t>
  </si>
  <si>
    <t>Het ontstaant van incidenten, klachten en calamiteiten tijdens de uitvoering van de operationele activiteiten door de organisatie of haar leveranciers</t>
  </si>
  <si>
    <t>Het uitvoeren van de bedrijfsmatige activiteiten waar anderen hinder van (kunnen) ondervinden</t>
  </si>
  <si>
    <t>Activiteiten die de mate van klanttevredenheid in het geding kunnen brengen</t>
  </si>
  <si>
    <t>Handelingen die niet in overeenstemming zijn met de ethische waarden van de organisatie. (MVO handelen, kinderarbeid, etc)</t>
  </si>
  <si>
    <t>Milieu effecten (14001)</t>
  </si>
  <si>
    <t>Emissie CO2 door verbranding fossiele brandstoffen</t>
  </si>
  <si>
    <t>Verwondingen a.g.v. vallen, struikelen, verkeerd gebruik PBM's</t>
  </si>
  <si>
    <t>Brandwonden tijdens uitvoering werkzaamheden en calamiteiten</t>
  </si>
  <si>
    <t>Problemen a.g.v. repeterende werkzaamheden, langdurig staan</t>
  </si>
  <si>
    <t>Inademing/ drinken water besmet met legionella</t>
  </si>
  <si>
    <t>Informatie is niet alleen toegankelijk voor diegene die hiertoe geautoriseerd zijn</t>
  </si>
  <si>
    <t>De correctheid en de volledigheid van informatie is niet geborgd</t>
  </si>
  <si>
    <t>De informatie is niet op de juiste momenten beschikbaar</t>
  </si>
  <si>
    <t>Algemeen - Personeel</t>
  </si>
  <si>
    <t>Algemeen - materialen en middelen</t>
  </si>
  <si>
    <t>Het pand waarin de organisatie zijn activiteiten uitvoert</t>
  </si>
  <si>
    <t>Ruimte waarin specifieke eisen gelden (bijv. laboratorium, serverruimte)</t>
  </si>
  <si>
    <t>(elektrisch) Gereedschap, trappen, transportmiddelen, acculader</t>
  </si>
  <si>
    <t>Helm, handschoenen, stofkap/ filters, gelaatsbescherming, kleding</t>
  </si>
  <si>
    <t>Calamiteitenbestrijdingsmiddelen</t>
  </si>
  <si>
    <t>Haspel, brandblusser, spillkit tbv lekkage middelen</t>
  </si>
  <si>
    <t>Middelen welke een gevaar voor mens, milieu en omgeving kunnen zijn</t>
  </si>
  <si>
    <t>De werkmethodiek binnen een organisatie, al dan niet beschreven in de processen van het handboek</t>
  </si>
  <si>
    <t>Risico's welke ontstaan bij het niet naleven van wet- en regelgeving</t>
  </si>
  <si>
    <t>Bijzondere situaties (klachten)</t>
  </si>
  <si>
    <t>Gebruik van natuurlijke hulpbronnen</t>
  </si>
  <si>
    <t>Gebruik van grondstoffen</t>
  </si>
  <si>
    <t>CO2 uitstoot agv vervoer/ transport</t>
  </si>
  <si>
    <t>Gebruik van brandstof</t>
  </si>
  <si>
    <t>Veroorzaken van geluid</t>
  </si>
  <si>
    <t>Veroorzaken van trillingen door gebruik arbeidsmiddelen</t>
  </si>
  <si>
    <t>Lokale milieuaangelegenheden (bijvoorbeeld stank)</t>
  </si>
  <si>
    <t>Lekken en morsen van middelen op en in de bodem</t>
  </si>
  <si>
    <t xml:space="preserve">Emissies naar de lucht </t>
  </si>
  <si>
    <t>Invloed op bijvoorbeeld flora en fauna</t>
  </si>
  <si>
    <t>Activiteiten waarbij bevoegd gezag een vergunning vereist</t>
  </si>
  <si>
    <t>Ruimtebeslag/ grondgebruik</t>
  </si>
  <si>
    <t>Locaties/ ruimten waaraan specifieke eisen worden gesteld vanuit bijv. PGS 15, PGS 30</t>
  </si>
  <si>
    <t>Informatieveiligheid (27001)</t>
  </si>
  <si>
    <t>Bijzondere situaties (informatieveiligheid)</t>
  </si>
  <si>
    <t>Incidenten op het gebied van informatieveiligheid, bijv. lekken van data, hacking, sniffing, phishing</t>
  </si>
  <si>
    <t>A.5 Informatiebeveiligingsbeleid</t>
  </si>
  <si>
    <t>A.5.1 Aansturing door de directie van de informatiebeveiliging</t>
  </si>
  <si>
    <t>Doelstelling: Het verschaffen van directieaansturing van en -steun voor informatiebeveiliging in overeenstemming met bedrijfseisen en relevante wet- en regelgeving.</t>
  </si>
  <si>
    <t>A.5.1.1 Beleidsregels voor informatiebeveiliging</t>
  </si>
  <si>
    <t>Beheersmaatregel; Ten behoeve van informatiebeveiliging behoort een reeks beleidsregels te worden gedefinieerd, goedgekeurd door de directie, gepubliceerd en gecommuniceerd aan medewerkers en relevante externe partijen.</t>
  </si>
  <si>
    <t>A.5.1.2 Beoordeling van het informatiebeveiligingsbeleid</t>
  </si>
  <si>
    <t>Beheersmaatregel; Het beleid voor informatiebeveiliging behoort met geplande tussenpozen of als zich significante veranderingen voordoen, te worden beoordeeld om te waarborgen dat het voortdurend passend, adequaat en doeltreffend is.</t>
  </si>
  <si>
    <t>A.6 Organiseren van informatiebeveiliging</t>
  </si>
  <si>
    <t xml:space="preserve">A.6.1 Interne organisatie </t>
  </si>
  <si>
    <t>Doelstelling: Een beheerkader vaststellen om de implementatie en uitvoering van de informatiebeveiliging binnen de organisatie te initiëren en te beheersen.</t>
  </si>
  <si>
    <t>A.6.1.1 Rollen en verantwoordelijkheden bij informatiebeveiliging</t>
  </si>
  <si>
    <t>Beheersmaatregel; Alle verantwoordelijkheden bij informatiebeveiliging behoren te worden gedefinieerd en toegewezen.</t>
  </si>
  <si>
    <t>A.6.1.2 Scheiding van taken</t>
  </si>
  <si>
    <t>Beheersmaatregel; Conflicterende taken en verantwoordelijkheden behoren te worden gescheiden om de kans op onbevoegd of onbedoeld wijzigen of misbruik van de bedrijfsmiddelen van de organisatie te verminderen.</t>
  </si>
  <si>
    <t>A.6.1.3 Contact met overheidsinstanties</t>
  </si>
  <si>
    <t>Beheersmaatregel; Er behoren passende contacten met relevante overheidsinstanties te worden onderhouden.</t>
  </si>
  <si>
    <t>A.6.1.4 Contact met speciale belangengroepen</t>
  </si>
  <si>
    <t>Beheersmaatregel; Er behoren passende contacten met speciale belangengroepen of andere gespecialiseerde beveiligingsfora en professionele organisaties te worden onderhouden.</t>
  </si>
  <si>
    <t>A.6.1.5 Informatiebeveiliging in projectbeheer</t>
  </si>
  <si>
    <t>Beheersmaatregel; Informatiebeveiliging behoort aan de orde te komen in projectbeheer, ongeacht het soort project.</t>
  </si>
  <si>
    <t>A.6.2 Mobiele apparatuur en telewerken</t>
  </si>
  <si>
    <t>Doelstelling: Het waarborgen van de veiligheid van telewerken en het gebruik van mobiele apparatuur.</t>
  </si>
  <si>
    <t>A.6.2.1 Beleid voor mobiele apparatuur</t>
  </si>
  <si>
    <t>Beheersmaatregel; Beleid en ondersteunende beveiligingsmaatregelen behoren te worden vastgesteld om de risico’s die het gebruik van mobiele apparatuur met zich meebrengt te beheren.</t>
  </si>
  <si>
    <t>A.6.2.2 Telewerken</t>
  </si>
  <si>
    <t>Beheersmaatregel; Beleid en ondersteunende beveiligingsmaatregelen behoren te worden geïmplementeerd ter beveiliging van informatie die vanaf telewerklocaties wordt benaderd, verwerkt of opgeslagen.</t>
  </si>
  <si>
    <t>A.7 Veilig personeel</t>
  </si>
  <si>
    <t>A.7.1 Voorafgaand aan het dienstverband</t>
  </si>
  <si>
    <t>Doelstelling: Waarborgen dat medewerkers en contractanten hun verantwoordelijkheden begrijpen en geschikt zijn voor de rollen waarvoor zij in aanmerking komen.</t>
  </si>
  <si>
    <t>A.7.1.1 Screening</t>
  </si>
  <si>
    <t>Beheersmaatregel;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</si>
  <si>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A.7.1.2 Arbeidsvoorwaarden</t>
  </si>
  <si>
    <t>Beheersmaatregel; De contractuele overeenkomst met medewerkers en contractanten behoort hun verantwoordelijkheden voor informatiebeveiliging en die van de organisatie te vermelden.</t>
  </si>
  <si>
    <t>A.7.2 Tijdens het dienstverband</t>
  </si>
  <si>
    <t>Doelstelling: Ervoor zorgen dat medewerkers en contractanten zich bewust zijn van hun verantwoordelijkheden op het gebied van informatiebeveiliging en deze nakomen.</t>
  </si>
  <si>
    <t>A.7.2.1 Directieverantwoordelijkheden</t>
  </si>
  <si>
    <t>Beheersmaatregel; De directie behoort van alle medewerkers en contractanten te eisen dat ze informatiebeveiliging toepassen in overeenstemming met de vastgestelde beleidsregels en procedures van de organisatie.</t>
  </si>
  <si>
    <t>A.7.2.2 Bewustzijn, opleiding en training ten aanzien van informatiebeveiliging</t>
  </si>
  <si>
    <t>Beheersmaatregel; Alle medewerkers van de organisatie en, voor zover relevant, contractanten behoren een passende bewustzijnsopleiding en -training te krijgen en regelmatige bijscholing van beleidsregels en procedures van de organisatie, voor zover relevant voor hun functie.</t>
  </si>
  <si>
    <t>A.7.2.3 Disciplinaire procedure</t>
  </si>
  <si>
    <t>Beheersmaatregel; Er behoort een formele en gecommuniceerde disciplinaire procedure te zijn om actie te ondernemen tegen medewerkers die een inbreuk hebben gepleegd op de informatiebeveiliging.</t>
  </si>
  <si>
    <t>A.7.3 Beëindiging en wijziging van dienstverband</t>
  </si>
  <si>
    <t>Doelstelling: Het beschermen van de belangen van de organisatie als onderdeel van de wijzigings- of beëindigingsprocedure van het dienstverband.</t>
  </si>
  <si>
    <t>A.7.3.1 Beëindiging of wijziging van verantwoordelijkheden van het dienstverband</t>
  </si>
  <si>
    <t>Beheersmaatregel; Verantwoordelijkheden en taken met betrekking tot informatiebeveiliging die van kracht blijven na beëindiging of wijziging van het dienstverband behoren te worden gedefinieerd, gecommuniceerd aan de medewerker of contractant, en ten uitvoer gebracht.</t>
  </si>
  <si>
    <t>A.8 Beheer van bedrijfsmiddelen</t>
  </si>
  <si>
    <t>A.8.1 Verantwoordelijkheid voor bedrijfsmiddelen</t>
  </si>
  <si>
    <t>Doelstelling: Bedrijfsmiddelen van de organisatie identificeren en passende verantwoordelijkheden ter bescherming definiëren.</t>
  </si>
  <si>
    <t>A.8.1.1 Inventariseren van bedrijfsmiddelen</t>
  </si>
  <si>
    <t>Beheersmaatregel; Bedrijfsmiddelen die samenhangen met informatie en informatieverwerkende faciliteiten behoren te worden geïdentificeerd, en van deze bedrijfsmiddelen behoort een inventaris te worden opgesteld en onderhouden.</t>
  </si>
  <si>
    <t>A.8.1.2 Eigendom van bedrijfsmiddelen</t>
  </si>
  <si>
    <t>Beheersmaatregel; Bedrijfsmiddelen die in het inventarisoverzicht worden bijgehouden, behoren een eigenaar te hebben.</t>
  </si>
  <si>
    <t>A.8.1.3 Aanvaardbaar gebruik van bedrijfsmiddelen</t>
  </si>
  <si>
    <t>Beheersmaatregel; Voor het aanvaardbaar gebruik van informatie en van bedrijfsmiddelen die samenhangen met informatie en informatieverwerkende faciliteiten behoren regels te worden geïdentificeerd, gedocumenteerd en geïmplementeerd.</t>
  </si>
  <si>
    <t>A.8.1.4 Teruggeven van bedrijfsmiddelen</t>
  </si>
  <si>
    <t>Beheersmaatregel; Alle medewerkers en externe gebruikers behoren alle bedrijfsmiddelen van de organisatie die ze in hun bezit hebben bij beëindiging van hun dienstverband, contract of overeenkomst terug te geven.</t>
  </si>
  <si>
    <t>A.8.2 Informatieclassificatie</t>
  </si>
  <si>
    <t>Doelstelling: Bewerkstelligen dat informatie een passend beschermingsniveau krijgt dat in overeenstemming is met het belang ervan voor de organisatie.</t>
  </si>
  <si>
    <t>A.8.2.1 Classificatie van informatie</t>
  </si>
  <si>
    <t>Beheersmaatregel; Informatie behoort te worden geclassificeerd met betrekking tot wettelijke eisen, waarde, belang en gevoeligheid voor onbevoegde bekendmaking of wijziging.</t>
  </si>
  <si>
    <t>A.8.2.2 Informatie labelen</t>
  </si>
  <si>
    <t>Beheersmaatregel; Om informatie te labelen behoort een passende reeks procedures te worden ontwikkeld en geïmplementeerd in overeenstemming met het informatieclassificatieschema dat is vastgesteld door de organisatie.</t>
  </si>
  <si>
    <t>A.8.2.3 Behandelen van bedrijfsmiddelen</t>
  </si>
  <si>
    <t>Beheersmaatregel; Procedures voor het behandelen van bedrijfsmiddelen behoren te worden ontwikkeld en geïmplementeerd in overeenstemming met het informatieclassificatieschema dat is vastgesteld door de organisatie.</t>
  </si>
  <si>
    <t>A.8.3 Behandelen van media</t>
  </si>
  <si>
    <t>Doelstelling: Onbevoegde openbaarmaking, wijziging, verwijdering of vernietiging van informatie die op media is opgeslagen voorkomen.</t>
  </si>
  <si>
    <t>A.8.3.1 Beheer van verwijderbare media</t>
  </si>
  <si>
    <t>Beheersmaatregel; Voor het beheren van verwijderbare media behoren procedures te worden geïmplementeerd in overeenstemming met het classificatieschema dat door de organisatie is vastgesteld.</t>
  </si>
  <si>
    <t>A.8.3.2 Verwijderen van media</t>
  </si>
  <si>
    <t>Beheersmaatregel; Media behoren op een veilige en beveiligde manier te worden verwijderd als ze niet langer nodig zijn, overeenkomstig formele procedures.</t>
  </si>
  <si>
    <t>A.8.3.3 Media fysiek overdragen</t>
  </si>
  <si>
    <t>Beheersmaatregel; Media die informatie bevatten, behoren te worden beschermd tegen onbevoegde toegang, misbruik of corruptie tijdens transport.</t>
  </si>
  <si>
    <t>A.9 Toegangsbeveiliging</t>
  </si>
  <si>
    <t>A.9.1 Bedrijfseisen voor toegangsbeveiliging</t>
  </si>
  <si>
    <t>Doelstelling: Toegang tot informatie en informatieverwerkende faciliteiten beperken.</t>
  </si>
  <si>
    <t>A.9.1.1 Beleid voor toegangsbeveiliging</t>
  </si>
  <si>
    <t>Beheersmaatregel; Een beleid voor toegangsbeveiliging behoort te worden vastgesteld, gedocumenteerd en beoordeeld op basis van bedrijfs- en informatiebeveiligingseisen.</t>
  </si>
  <si>
    <t>A.9.1.2 Toegang tot netwerken en netwerkdiensten</t>
  </si>
  <si>
    <t>Beheersmaatregel; Gebruikers behoren alleen toegang te krijgen tot het netwerk en de netwerkdiensten waarvoor zij specifiek bevoegd zijn.</t>
  </si>
  <si>
    <t>A.9.2 Beheer van toegangsrechten van gebruikers</t>
  </si>
  <si>
    <t>Doelstelling: Toegang voor bevoegde gebruikers bewerkstelligen en onbevoegde toegang tot systemen en diensten voorkomen.</t>
  </si>
  <si>
    <t>A.9.2.1 Registratie en afmelden van gebruikers</t>
  </si>
  <si>
    <t>Beheersmaatregel; Een formele registratie- en afmeldingsprocedure behoort te worden geïmplementeerd om toewijzing van toegangsrechten mogelijk te maken.</t>
  </si>
  <si>
    <t>A.9.2.2 Gebruikers toegang verlenen</t>
  </si>
  <si>
    <t>Beheersmaatregel; Een formele gebruikerstoegangsverleningsprocedure behoort te worden geïmplementeerd om toegangsrechten voor alle typen gebruikers en voor alle systemen en diensten toe te wijzen of in te trekken.</t>
  </si>
  <si>
    <t>A.9.2.3 Beheren van speciale toegangsrechten</t>
  </si>
  <si>
    <t>Beheersmaatregel; Het toewijzen en gebruik van speciale toegangsrechten behoren te worden beperkt en beheerst.</t>
  </si>
  <si>
    <t>A.9.2.4 Beheer van geheime authenticatie-informatie van gebruikers</t>
  </si>
  <si>
    <t>Beheersmaatregel; Het toewijzen van geheime authenticatie-informatie behoort te worden beheerst via een formeel beheersproces.</t>
  </si>
  <si>
    <t>A.9.2.5 Beoordeling van toegangsrechten van gebruikers</t>
  </si>
  <si>
    <t>Beheersmaatregel; Eigenaren van bedrijfsmiddelen behoren toegangsrechten van gebruikers regelmatig te beoordelen.</t>
  </si>
  <si>
    <t>A.9.2.6 Toegangsrechten intrekken of aanpassen</t>
  </si>
  <si>
    <t>Beheersmaatregel; De toegangsrechten van alle medewerkers en externe gebruikers voor informatie en informatieverwerkende faciliteiten behoren bij beëindiging van hun dienstverband, contract of overeenkomst te worden verwijderd, en bij wijzigingen behoren ze te worden aangepast.</t>
  </si>
  <si>
    <t>A.9.3 Verantwoordelijkheden van gebruikers</t>
  </si>
  <si>
    <t>Doelstelling: Gebruikers verantwoordelijk maken voor het beschermen van hun authenticatieinformatie.</t>
  </si>
  <si>
    <t>A.9.3.1 Geheime authenticatie-informatie gebruiken</t>
  </si>
  <si>
    <t>Beheersmaatregel; Van gebruikers behoort te worden verlangd dat zij zich bij het gebruiken van geheime authenticatieinformatie houden aan de praktijk van de organisatie.</t>
  </si>
  <si>
    <t>A.9.4 Toegangsbeveiliging van systeem en toepassing</t>
  </si>
  <si>
    <t>Doelstelling: Onbevoegde toegang tot systemen en toepassingen voorkomen.</t>
  </si>
  <si>
    <t>A.9.4.1 Beperking toegang tot informatie</t>
  </si>
  <si>
    <t>Beheersmaatregel; Toegang tot informatie en systeemfuncties van toepassingen behoort te worden beperkt in overeenstemming met het beleid voor toegangsbeveiliging.</t>
  </si>
  <si>
    <t>A.9.4.2 Beveiligde inlogprocedures</t>
  </si>
  <si>
    <t>Beheersmaatregel; Indien het beleid voor toegangsbeveiliging dit vereist, behoort toegang tot systemen en toepassingen te worden beheerst door een beveiligde inlogprocedure.</t>
  </si>
  <si>
    <t>A. 9.4.3 Systeem voor wachtwoordbeheer</t>
  </si>
  <si>
    <t>Beheersmaatregel; Systemen voor wachtwoordbeheer behoren interactief te zijn en sterke wachtwoorden te waarborgen.</t>
  </si>
  <si>
    <t>A. 9.4.4 Speciale systeemhulpmiddelen gebruiken</t>
  </si>
  <si>
    <t>Beheersmaatregel; Het gebruik van systeemhulpmiddelen die in staat zijn om beheersmaatregelen voor systemen en toepassingen te omzeilen behoort te worden beperkt en nauwkeurig te worden gecontroleerd.</t>
  </si>
  <si>
    <t>A.9.4.5 Toegangsbeveiliging op programmabroncode</t>
  </si>
  <si>
    <t>Beheersmaatregel; Toegang tot de programmabroncode behoort te worden beperkt.</t>
  </si>
  <si>
    <t>A.10 Cryptografie</t>
  </si>
  <si>
    <t>A.10.1 Cryptografische beheersmaatregelen</t>
  </si>
  <si>
    <t>Doelstelling: Zorgen voor correct en doeltreffend gebruik van cryptografie om de vertrouwelijkheid, authenticiteit en/of integriteit van informatie te beschermen.</t>
  </si>
  <si>
    <t>A.10.1.1 Beleid inzake het gebruik van cryptografische beheersmaatregelen</t>
  </si>
  <si>
    <t>Beheersmaatregel; Ter bescherming van informatie behoort een beleid voor het gebruik van cryptografische beheersmaatregelen te worden ontwikkeld en geïmplementeerd.</t>
  </si>
  <si>
    <t>A.10.1.2 Sleutelbeheer</t>
  </si>
  <si>
    <t>Beheersmaatregel; Met betrekking tot het gebruik, de bescherming en de levensduur van cryptografische sleutels behoort tijdens hun gehele levenscyclus een beleid te worden ontwikkeld en geïmplementeerd.</t>
  </si>
  <si>
    <t>A.11 Fysieke beveiliging en beveiliging van de omgeving</t>
  </si>
  <si>
    <t>A.11.1 Beveiligde gebieden</t>
  </si>
  <si>
    <t>Doelstelling: Onbevoegde fysieke toegang tot, schade aan en interferentie met informatie en informatieverwerkende faciliteiten van de organisatie voorkomen.</t>
  </si>
  <si>
    <t>A.11.1.1 Fysieke beveiligingszone</t>
  </si>
  <si>
    <t>Beheersmaatregel; Beveiligingszones behoren te worden gedefinieerd en gebruikt om gebieden te beschermen die gevoelige of essentiële informatie en informatieverwerkende faciliteiten bevatten.</t>
  </si>
  <si>
    <t>A.11.1.2 Fysieke toegangsbeveiliging</t>
  </si>
  <si>
    <t>Beheersmaatregel; Beveiligde gebieden behoren te worden beschermd door passende toegangsbeveiliging om ervoor te zorgen dat alleen bevoegd personeel toegang krijgt.</t>
  </si>
  <si>
    <t>A.11.1.3 Kantoren, ruimten en faciliteiten beveiligen</t>
  </si>
  <si>
    <t>Beheersmaatregel; Voor kantoren, ruimten en faciliteiten behoort fysieke beveiliging te worden ontworpen en toegepast.</t>
  </si>
  <si>
    <t>A.11.1.4 Beschermen tegen bedreigingen van buitenaf</t>
  </si>
  <si>
    <t>Beheersmaatregel; Tegen natuurrampen, kwaadwillige aanvallen of ongelukken behoort fysieke bescherming te worden ontworpen en toegepast.</t>
  </si>
  <si>
    <t>A.11.1.5 Werken in beveiligde gebieden</t>
  </si>
  <si>
    <t>Beheersmaatregel; Voor het werken in beveiligde gebieden behoren procedures te worden ontwikkeld en toegepast.</t>
  </si>
  <si>
    <t>A.11.1.6 Laad- en loslocatie</t>
  </si>
  <si>
    <t>Beheersmaatregel; Toegangspunten zoals laad- en loslocaties en andere punten waar onbevoegde personen het terrein kunnen betreden, behoren te worden beheerst, en zo mogelijk te worden afgeschermd van informatieverwerkende faciliteiten om onbevoegde toegang te vermijden.</t>
  </si>
  <si>
    <t>A.11.2 Apparatuur</t>
  </si>
  <si>
    <t>Doelstelling: Verlies, schade, diefstal of compromittering van bedrijfsmiddelen en onderbreking van de bedrijfsvoering van de organisatie voorkomen.</t>
  </si>
  <si>
    <t>A.11.2.1 Plaatsing en bescherming van apparatuur</t>
  </si>
  <si>
    <t>Beheersmaatregel; Apparatuur behoort zo te worden geplaatst en beschermd dat risico’s van bedreigingen en gevaren van buitenaf, alsook de kans op onbevoegde toegang worden verkleind.</t>
  </si>
  <si>
    <t>A.11.2.2 Nutsvoorzieningen</t>
  </si>
  <si>
    <t>Beheersmaatregel; Apparatuur behoort te worden beschermd tegen stroomuitval en andere verstoringen die worden veroorzaakt door ontregelingen in nutsvoorzieningen.</t>
  </si>
  <si>
    <t>A.11.2.3 Beveiliging van bekabeling</t>
  </si>
  <si>
    <t>Beheersmaatregel; Voedings- en telecommunicatiekabels voor het versturen van gegevens of die informatiediensten ondersteunen, behoren te worden beschermd tegen interceptie, verstoring of schade.</t>
  </si>
  <si>
    <t>A.11.2.4 Onderhoud van apparatuur</t>
  </si>
  <si>
    <t>Beheersmaatregel; Apparatuur behoort correct te worden onderhouden om de continue beschikbaarheid en integriteit ervan te waarborgen.</t>
  </si>
  <si>
    <t>A.11.2.5 Verwijdering van bedrijfsmiddelen</t>
  </si>
  <si>
    <t>Beheersmaatregel; Apparatuur, informatie en software behoren niet van de locatie te worden meegenomen zonder voorafgaande goedkeuring.</t>
  </si>
  <si>
    <t>A.11.2.6 Beveiliging van apparatuur en bedrijfsmiddelen buiten het terrein</t>
  </si>
  <si>
    <t>Beheersmaatregel; Bedrijfsmiddelen die zich buiten het terrein bevinden, behoren te worden beveiligd, waarbij rekening behoort te worden gehouden met de verschillende risico’s van werken buiten het terrein van de organisatie.</t>
  </si>
  <si>
    <t>A.11.2.7 Veilig verwijderen of hergebruiken van apparatuur</t>
  </si>
  <si>
    <t>Beheersmaatregel; Alle onderdelen van de apparatuur die opslagmedia bevatten, behoren te worden geverifieerd om te waarborgen dat gevoelige gegevens en in licentie gegeven software voorafgaand aan verwijdering of hergebruik zijn verwijderd of betrouwbaar veilig zijn overschreven.</t>
  </si>
  <si>
    <t>A.11.2.8 Onbeheerde gebruikersapparatuur</t>
  </si>
  <si>
    <t>Beheersmaatregel; Gebruikers moeten ervoor zorgen dat onbeheerde apparatuur voldoende beschermd is.</t>
  </si>
  <si>
    <t>A.11.2.9 ‘Clear desk’- en ‘clear screen’-beleid</t>
  </si>
  <si>
    <t>Beheersmaatregel; Er behoort een ‘clear desk’-beleid voor papieren documenten en verwijderbare opslagmedia en een ‘clear screen’-beleid voor informatieverwerkende faciliteiten te worden ingesteld.</t>
  </si>
  <si>
    <t>A.12 Beveiliging bedrijfsvoering</t>
  </si>
  <si>
    <t>A.12.1 Bedieningsprocedures en verantwoordelijkheden</t>
  </si>
  <si>
    <t>Doelstelling: Correcte en veilige bediening van informatieverwerkende faciliteiten waarborgen.</t>
  </si>
  <si>
    <t>A.12.1.1 Gedocumenteerde bedieningsprocedures</t>
  </si>
  <si>
    <t>Beheersmaatregel; Bedieningsprocedures behoren te worden gedocumenteerd en beschikbaar te worden gesteld aan alle gebruikers die ze nodig hebben.</t>
  </si>
  <si>
    <t>A.12.1.2 Wijzigingsbeheer</t>
  </si>
  <si>
    <t>Beheersmaatregel; Veranderingen in de organisatie, bedrijfsprocessen, informatieverwerkende faciliteiten en systemen die van invloed zijn op de informatiebeveiliging behoren te worden beheerst.</t>
  </si>
  <si>
    <t>A.12.1.3 Capaciteitsbeheer</t>
  </si>
  <si>
    <t>Beheersmaatregel; Het gebruik van middelen behoort te worden gemonitord en afgestemd, en er behoren verwachtingen te worden opgesteld voor toekomstige capaciteitseisen om de vereiste systeemprestaties te waarborgen.</t>
  </si>
  <si>
    <t>A.12.1.4 Scheiding van ontwikkel-, test- en productieomgevingen</t>
  </si>
  <si>
    <t>Beheersmaatregel; Ontwikkel-, test- en productieomgevingen behoren te worden gescheiden om het risico van onbevoegde toegang tot of veranderingen aan de productieomgeving te verlagen.</t>
  </si>
  <si>
    <t>A.12.2 Bescherming tegen malware</t>
  </si>
  <si>
    <t>Doelstelling: Waarborgen dat informatie en informatieverwerkende faciliteiten beschermd zijn tegen malware.</t>
  </si>
  <si>
    <t>A.12.2.1 Beheersmaatregelen tegen malware</t>
  </si>
  <si>
    <t>Beheersmaatregel; Ter bescherming tegen malware behoren beheersmaatregelen voor detectie, preventie en herstel te worden geïmplementeerd, in combinatie met een passend bewustzijn van gebruikers.</t>
  </si>
  <si>
    <t>A.12.3 Back-up</t>
  </si>
  <si>
    <t>Doelstelling: Beschermen tegen het verlies van gegevens.</t>
  </si>
  <si>
    <t>A.12.3.1 Back-up van informatie</t>
  </si>
  <si>
    <t>Beheersmaatregel; Regelmatig behoren back-upkopieën van informatie, software en systeemafbeeldingen te worden gemaakt en getest in overeenstemming met een overeengekomen back-upbeleid.</t>
  </si>
  <si>
    <t>A.12.4 Verslaglegging en monitoren</t>
  </si>
  <si>
    <t>Doelstelling: Gebeurtenissen vastleggen en bewijs verzamelen.</t>
  </si>
  <si>
    <t>A.12.4.1 Gebeurtenissen registreren</t>
  </si>
  <si>
    <t>Beheersmaatregel; Logbestanden van gebeurtenissen die gebruikersactiviteiten, uitzonderingen en informatiebeveiligingsgebeurtenissen registreren, behoren te worden gemaakt, bewaard en regelmatig te worden beoordeeld.</t>
  </si>
  <si>
    <t>A.12.4.2 Beschermen van informatie in logbestanden</t>
  </si>
  <si>
    <t>Beheersmaatregel; Logfaciliteiten en informatie in logbestanden behoren te worden beschermd tegen vervalsing en onbevoegde toegang.</t>
  </si>
  <si>
    <t>A. 12.4.3 Logbestanden van beheerders en operators</t>
  </si>
  <si>
    <t>Beheersmaatregel; Activiteiten van systeembeheerders en -operators behoren te worden vastgelegd en de logbestanden behoren te worden beschermd en regelmatig te worden beoordeeld.</t>
  </si>
  <si>
    <t>A.12.4.4 Kloksynchronisatie</t>
  </si>
  <si>
    <t>Beheersmaatregel; De klokken van alle relevante informatieverwerkende systemen binnen een organisatie of beveiligingsdomein behoren te worden gesynchroniseerd met één referentietijdbron.</t>
  </si>
  <si>
    <t>A.12.5 Beheersing van operationele software</t>
  </si>
  <si>
    <t>Doelstelling: De integriteit van operationele systemen waarborgen.</t>
  </si>
  <si>
    <t>A. 12.5.1 Software installeren op operationele systemen</t>
  </si>
  <si>
    <t>Beheersmaatregel; Om het op operationele systemen installeren van software te beheersen behoren procedures te worden geïmplementeerd.</t>
  </si>
  <si>
    <t>A.12.6 Beheer van technische kwetsbaarheden</t>
  </si>
  <si>
    <t>Doelstelling: Benutting van technische kwetsbaarheden voorkomen.</t>
  </si>
  <si>
    <t>A.12.6.1 Beheer van technische kwetsbaarheden</t>
  </si>
  <si>
    <t>Beheersmaatregel;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</si>
  <si>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A.12.6.2 Beperkingen voor het installeren van software</t>
  </si>
  <si>
    <t>Beheersmaatregel; Voor het door gebruikers installeren van software behoren regels te worden vastgesteld en te worden geïmplementeerd.</t>
  </si>
  <si>
    <t>A.12.7 Overwegingen betreffende audits van informatiesystemen</t>
  </si>
  <si>
    <t>Doelstelling: De impact van auditactiviteiten op uitvoeringssystemen zo gering mogelijk maken.</t>
  </si>
  <si>
    <t>A.12.7.1 Beheersmaatregelen betreffende audits van informatiesystemen</t>
  </si>
  <si>
    <t>Beheersmaatregel; Auditeisen en -activiteiten die verificatie van uitvoeringssystemen met zich meebrengen, behoren zorgvuldig te worden gepland en afgestemd om bedrijfsprocessen zo min mogelijk te verstoren.</t>
  </si>
  <si>
    <t>A.13 Communicatiebeveiliging</t>
  </si>
  <si>
    <t>A.13.1 Beheer van netwerkbeveiliging</t>
  </si>
  <si>
    <t>Doelstelling: De bescherming van informatie in netwerken en de ondersteunende informatieverwerkende faciliteiten waarborgen.</t>
  </si>
  <si>
    <t>A.13.1.1 Beheersmaatregelen voor netwerken</t>
  </si>
  <si>
    <t>Beheersmaatregel; Netwerken behoren te worden beheerd en beheerst om informatie in systemen en toepassingen te beschermen.</t>
  </si>
  <si>
    <t>A.13.1.2 Beveiliging van netwerkdiensten</t>
  </si>
  <si>
    <t>Beheersmaatregel; Beveiligingsmechanismen, dienstverleningsniveaus en beheerseisen voor alle netwerkdiensten behoren te worden geïdentificeerd en opgenomen in overeenkomsten betreffende netwerkdiensten. Dit geldt zowel voor diensten die intern worden geleverd als voor uitbestede diensten.</t>
  </si>
  <si>
    <t>A.13.1.3 Scheiding in netwerken</t>
  </si>
  <si>
    <t>Beheersmaatregel; Groepen van informatiediensten, -gebruikers en -systemen behoren in netwerken te worden gescheiden.</t>
  </si>
  <si>
    <t>A.13.2 Informatietransport</t>
  </si>
  <si>
    <t>Doelstelling: Handhaven van de beveiliging van informatie die wordt uitgewisseld binnen een organisatie en met een externe entiteit.</t>
  </si>
  <si>
    <t>A.13.2.1 Beleid en procedures voor informatietransport</t>
  </si>
  <si>
    <t>Beheersmaatregel; Ter bescherming van het informatietransport, dat via alle soorten communicatiefaciliteiten verloopt, behoren formele beleidsregels, procedures en beheersmaatregelen voor transport van kracht te zijn.</t>
  </si>
  <si>
    <t>A.13.2.2 Overeenkomsten over informatietransport</t>
  </si>
  <si>
    <t>Beheersmaatregel; Overeenkomsten behoren betrekking te hebben op het beveiligd transporteren van bedrijfsinformatie tussen de organisatie en externe partijen.</t>
  </si>
  <si>
    <t>A.13.2.3 Elektronische berichten</t>
  </si>
  <si>
    <t>Beheersmaatregel; Informatie die is opgenomen in elektronische berichten behoort passend te zijn beschermd.</t>
  </si>
  <si>
    <t>A.13.2.4 Vertrouwelijkheids- of geheimhoudingsovereenkomst</t>
  </si>
  <si>
    <t>Beheersmaatregel; Eisen voor vertrouwelijkheids- of geheimhoudingsovereenkomsten die de behoeften van de organisatie betreffende het beschermen van informatie weerspiegelen, behoren te worden vastgesteld, regelmatig te worden beoordeeld en gedocumenteerd.</t>
  </si>
  <si>
    <t>A.14 Acquisitie, ontwikkeling en onderhoud van informatiesystemen</t>
  </si>
  <si>
    <t>A.14.1 Beveiligingseisen voor informatiesystemen</t>
  </si>
  <si>
    <t>Doelstelling: Waarborgen dat informatiebeveiliging integraal deel uitmaakt van informatiesystemen in de gehele levenscyclus. Hiertoe behoren ook de eisen voor informatiesystemen die diensten verlenen via openbare netwerken.</t>
  </si>
  <si>
    <t>A.14.1.1 Analyse en specificatie van informatiebeveiligingseisen</t>
  </si>
  <si>
    <t>Beheersmaatregel; De eisen die verband houden met informatiebeveiliging behoren te worden opgenomen in de eisen voor nieuwe informatiesystemen of voor uitbreidingen van bestaande informatiesystemen.</t>
  </si>
  <si>
    <t>A.14.1.2 Toepassingen op openbare netwerken beveiligen</t>
  </si>
  <si>
    <t>Beheersmaatregel; Informatie die deel uitmaakt van uitvoeringsdiensten en die via openbare netwerken wordt uitgewisseld, behoort te worden beschermd tegen frauduleuze activiteiten, geschillen over contracten en onbevoegde openbaarmaking en wijziging.</t>
  </si>
  <si>
    <t>A.14.1.3 Transacties van toepassingen beschermen</t>
  </si>
  <si>
    <t>Beheersmaatregel; Informatie die deel uitmaakt van transacties van toepassingen behoort te worden beschermd ter voorkoming van onvolledige overdracht, foutieve routering, onbevoegd wijzigen van berichten, onbevoegd openbaar maken, onbevoegd vermenigvuldigen of afspelen.</t>
  </si>
  <si>
    <t>A.14.2 Beveiliging in ontwikkelings- en ondersteunende processen</t>
  </si>
  <si>
    <t>Doelstelling: Bewerkstelligen dat informatiebeveiliging wordt ontworpen en geïmplementeerd binnen de ontwikkelingslevenscyclus van informatiesystemen.</t>
  </si>
  <si>
    <t>A.14.2.1 Beleid voor beveiligd ontwikkelen</t>
  </si>
  <si>
    <t>Beheersmaatregel; Voor het ontwikkelen van software en systemen behoren regels te worden vastgesteld en op ontwikkelactiviteiten binnen de organisatie te worden toegepast.</t>
  </si>
  <si>
    <t>A.14.2.2 Procedures voor wijzigingsbeheer met betrekking tot systemen</t>
  </si>
  <si>
    <t>Beheersmaatregel; Wijzigingen aan systemen binnen de levenscyclus van de ontwikkeling behoren te worden beheerst door het gebruik van formele procedures voor wijzigingsbeheer.</t>
  </si>
  <si>
    <t>A.14.2.3 Technische beoordeling van toepassingen na wijzigingen besturingsplatform</t>
  </si>
  <si>
    <t>Beheersmaatregel; Als besturingsplatforms zijn veranderd, behoren bedrijfskritische toepassingen te worden beoordeeld en getest om te waarborgen dat er geen nadelige impact is op de activiteiten of de beveiliging van de organisatie.</t>
  </si>
  <si>
    <t>A.14.2.4 Beperkingen op wijzigingen aan softwarepakketten</t>
  </si>
  <si>
    <t>Beheersmaatregel; Wijzigingen aan softwarepakketten behoren te worden ontraden, beperkt tot noodzakelijke veranderingen en alle veranderingen behoren strikt te worden gecontroleerd.</t>
  </si>
  <si>
    <t>A.14.2.5 Principes voor engineering van beveiligde systemen</t>
  </si>
  <si>
    <t>Beheersmaatregel; Principes voor de engineering van beveiligde systemen behoren te worden vastgesteld, gedocumenteerd, onderhouden en toegepast voor alle verrichtingen betreffende het implementeren van informatiesystemen.</t>
  </si>
  <si>
    <t>A.14.2.6 Beveiligde ontwikkelomgeving</t>
  </si>
  <si>
    <t>Beheersmaatregel; Organisaties behoren beveiligde ontwikkelomgevingen vast te stellen en passend te beveiligen voor verrichtingen op het gebied van systeemontwikkeling en integratie, die betrekking hebben op de gehele levenscyclus van de systeemontwikkeling.</t>
  </si>
  <si>
    <t>A.14.2.7 Uitbestede softwareontwikkeling</t>
  </si>
  <si>
    <t>Beheersmaatregel; Uitbestede systeemontwikkeling behoort onder supervisie te staan van en te worden gemonitord door de organisatie.</t>
  </si>
  <si>
    <t>A.14.2.8 Testen van systeembeveiliging</t>
  </si>
  <si>
    <t>Beheersmaatregel; Tijdens ontwikkelactiviteiten behoort de beveiligingsfunctionaliteit te worden getest.</t>
  </si>
  <si>
    <t>A.14.2.9 Systeemacceptatietests</t>
  </si>
  <si>
    <t>Beheersmaatregel; Voor nieuwe informatiesystemen, upgrades en nieuwe versies behoren programma’s voor het uitvoeren van acceptatietests en gerelateerde criteria te worden vastgesteld.</t>
  </si>
  <si>
    <t>A.14.3 Testgegevens</t>
  </si>
  <si>
    <t>Doelstelling: Bescherming waarborgen van gegevens die voor het testen zijn gebruikt.</t>
  </si>
  <si>
    <t>A.14.3.1 Bescherming van testgegevens</t>
  </si>
  <si>
    <t>Beheersmaatregel; Testgegevens behoren zorgvuldig te worden gekozen, beschermd en gecontroleerd.</t>
  </si>
  <si>
    <t>A.15 Leveranciersrelaties</t>
  </si>
  <si>
    <t>A.15.1 Informatiebeveiliging in leveranciersrelaties</t>
  </si>
  <si>
    <t>Doelstelling: De bescherming waarborgen van bedrijfsmiddelen van de organisatie die toegankelijk zijn voor leveranciers.</t>
  </si>
  <si>
    <t>A.15.1.1 Informatiebeveiligingsbeleid voor leveranciersrelaties</t>
  </si>
  <si>
    <t>Beheersmaatregel; Met de leverancier behoren de informatiebeveiligingseisen om risico’s te verlagen die verband houden met de toegang van de leverancier tot de bedrijfsmiddelen van de organisatie, te worden overeengekomen en gedocumenteerd.</t>
  </si>
  <si>
    <t>A.15.1.2 Opnemen van beveiligingsaspecten in leveranciersovereenkomsten</t>
  </si>
  <si>
    <t>Beheersmaatregel; Alle relevante informatiebeveiligingseisen behoren te worden vastgesteld en overeengekomen met elke leverancier die toegang heeft tot IT-infrastructuurelementen ten behoeve van de informatie van de organisatie, of deze verwerkt, opslaat, communiceert of biedt.</t>
  </si>
  <si>
    <t>A.15.1.3 Toeleveringsketen van informatie- en communicatietechnologie</t>
  </si>
  <si>
    <t>Beheersmaatregel; Overeenkomsten met leveranciers behoren eisen te bevatten die betrekking hebben op de informatiebeveiligingsrisico’s in verband met de toeleveringsketen van de diensten en producten op het gebied van informatie- en communicatietechnologie.</t>
  </si>
  <si>
    <t>A. 15.2 Beheer van dienstverlening van leveranciers</t>
  </si>
  <si>
    <t>Doelstelling: Een overeengekomen niveau van informatiebeveiliging en dienstverlening in overeenstemming met de leveranciersovereenkomsten handhaven.</t>
  </si>
  <si>
    <t>A.15.2.1 Monitoring en beoordeling van dienstverlening van leveranciers</t>
  </si>
  <si>
    <t>Beheersmaatregel; Organisaties behoren regelmatig de dienstverlening van leveranciers te monitoren, te beoordelen en te auditen.</t>
  </si>
  <si>
    <t>A.15.2.2 Beheer van veranderingen in dienstverlening van leveranciers</t>
  </si>
  <si>
    <t>Beheersmaatregel;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</si>
  <si>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A.16 Beheer van informatiebeveiligingsincidenten</t>
  </si>
  <si>
    <t>A.16.1 Beheer van informatiebeveiligingsincidenten en -verbeteringen</t>
  </si>
  <si>
    <t>Doelstelling: Een consistente en doeltreffende aanpak bewerkstelligen van het beheer van informatiebeveiligingsincidenten, met inbegrip van communicatie over beveiligingsgebeurtenissen en zwakke plekken in de beveiliging.</t>
  </si>
  <si>
    <t>A.16.1.1 Verantwoordelijkheden en procedures</t>
  </si>
  <si>
    <t>Beheersmaatregel; Directieverantwoordelijkheden en -procedures behoren te worden vastgesteld om een snelle, doeltreffende en ordelijke respons op informatiebeveiligingsincidenten te bewerkstelligen.</t>
  </si>
  <si>
    <t>A.16.1.2 Rapportage van informatiebeveiligingsgebeurtenissen</t>
  </si>
  <si>
    <t>Beheersmaatregel; Informatiebeveiligingsgebeurtenissen behoren zo snel mogelijk via de juiste leidinggevende niveaus te worden gerapporteerd.</t>
  </si>
  <si>
    <t>A.16.1.3 Rapportage van zwakke plekken in de informatiebeveiliging</t>
  </si>
  <si>
    <t>Beheersmaatregel; Van medewerkers en contractanten die gebruikmaken van de informatiesystemen en -diensten van de organisatie behoort te worden geëist dat zij de in systemen of diensten waargenomen of vermeende zwakke plekken in de informatiebeveiliging registreren en rapporteren.</t>
  </si>
  <si>
    <t>A.16.1.4 Beoordeling van en besluitvorming over informatiebeveiligingsgebeurtenissen</t>
  </si>
  <si>
    <t>Beheersmaatregel; Informatiebeveiligingsgebeurtenissen behoren te worden beoordeeld en er behoort te worden geoordeeld of zij moeten worden geclassificeerd als informatiebeveiligingsincidenten.</t>
  </si>
  <si>
    <t>A.16.1.5 Respons op informatiebeveiligingsincidenten</t>
  </si>
  <si>
    <t>Beheersmaatregel; Op informatiebeveiligingsincidenten behoort te worden gereageerd in overeenstemming met de gedocumenteerde procedures.</t>
  </si>
  <si>
    <t>A.16.1.6 Lering uit informatiebeveiligingsincidenten</t>
  </si>
  <si>
    <t>Beheersmaatregel; Kennis die is verkregen door informatiebeveiligingsincidenten te analyseren en op te lossen behoort te worden gebruikt om de waarschijnlijkheid of impact van toekomstige incidenten te verkleinen.</t>
  </si>
  <si>
    <t>A.16.1.7 Verzamelen van bewijsmateriaal</t>
  </si>
  <si>
    <t>Beheersmaatregel; De organisatie behoort procedures te definiëren en toe te passen voor het identificeren, verzamelen, verkrijgen en bewaren van informatie die als bewijs kan dienen.</t>
  </si>
  <si>
    <t>A.17 Informatiebeveiligingsaspecten van bedrijfscontinuïteitsbeheer</t>
  </si>
  <si>
    <t>A.17.1 Informatiebeveiligingscontinuïteit</t>
  </si>
  <si>
    <t>Doelstelling: Informatiebeveiligingscontinuïteit behoort te worden ingebed in de systemen van het bedrijfscontinuïteitsbeheer van de organisatie.</t>
  </si>
  <si>
    <t>A.17.1.1 Informatiebeveiligingscontinuïteit plannen</t>
  </si>
  <si>
    <t>Beheersmaatregel; De organisatie behoort haar eisen voor informatiebeveiliging en voor de continuïteit van het informatiebeveiligingsbeheer in ongunstige situaties, bijv. een crisis of een ramp, vast te stellen.</t>
  </si>
  <si>
    <t>A.17.1.2 Informatiebeveiligingscontinuïteit implementeren</t>
  </si>
  <si>
    <t>Beheersmaatregel; De organisatie behoort processen, procedures en beheersmaatregelen vast te stellen, te documenteren, te implementeren en te handhaven om het vereiste niveau van continuïteit voor informatiebeveiliging tijdens een ongunstige situatie te waarborgen.</t>
  </si>
  <si>
    <t>A.17.1.3 Informatiebeveiligingscontinuïteit verifiëren, beoordelen en evalueren</t>
  </si>
  <si>
    <t>Beheersmaatregel; De organisatie behoort de ten behoeve van informatiebeveiligingscontinuïteit vastgestelde en geïmplementeerde beheersmaatregelen regelmatig te verifiëren om te waarborgen dat ze deugdelijk en doeltreffend zijn tijdens ongunstige situaties.</t>
  </si>
  <si>
    <t>A.17.2 Redundante componenten</t>
  </si>
  <si>
    <t>Doelstelling: Beschikbaarheid van informatieverwerkende faciliteiten bewerkstelligen.</t>
  </si>
  <si>
    <t>A.17.2.1 Beschikbaarheid van informatieverwerkende faciliteiten</t>
  </si>
  <si>
    <t>Beheersmaatregel; Informatieverwerkende faciliteiten behoren met voldoende redundantie te worden geïmplementeerd om aan beschikbaarheidseisen te voldoen.</t>
  </si>
  <si>
    <t>A.18 Naleving</t>
  </si>
  <si>
    <t>A.18.1 Naleving van wettelijke en contractuele eisen</t>
  </si>
  <si>
    <t>Doelstelling: Voorkomen van schendingen van wettelijke, statutaire, regelgevende of contractuele verplichtingen betreffende informatiebeveiliging en beveiligingseisen.</t>
  </si>
  <si>
    <t>A.18.1.1 Vaststellen van toepasselijke wetgeving en contractuele eisen</t>
  </si>
  <si>
    <t>Beheersmaatregel; Alle relevante wettelijke statutaire, regelgevende, contractuele eisen en de aanpak van de organisatie om aan deze eisen te voldoen behoren voor elk informatiesysteem en de organisatie expliciet te worden vastgesteld, gedocumenteerd en actueel gehouden.</t>
  </si>
  <si>
    <t>A.18.1.2 Intellectuele-eigendomsrechten</t>
  </si>
  <si>
    <t>Beheersmaatregel; Om de naleving van wettelijke, regelgevende en contractuele eisen in verband met intellectueleeigendomsrechten en het gebruik van eigendomssoftwareproducten te waarborgen behoren passende procedures te worden geïmplementeerd.</t>
  </si>
  <si>
    <t>A.18.1.3 Beschermen van registraties</t>
  </si>
  <si>
    <t>Beheersmaatregel; Registraties behoren in overeenstemming met wettelijke, regelgevende, contractuele en bedrijfseisen te worden beschermd tegen verlies, vernietiging, vervalsing, onbevoegde toegang en onbevoegde vrijgave.</t>
  </si>
  <si>
    <t>A.18.1.4 Privacy en bescherming van persoonsgegevens</t>
  </si>
  <si>
    <t>Beheersmaatregel; Privacy en bescherming van persoonsgegevens behoren, voor zover van toepassing, te worden gewaarborgd in overeenstemming met relevante wet- en regelgeving.</t>
  </si>
  <si>
    <t>A.18.1.5 Voorschriften voor het gebruik van cryptografische beheersmaatregelen</t>
  </si>
  <si>
    <t>Beheersmaatregel; Cryptografische beheersmaatregelen behoren te worden toegepast in overeenstemming met alle relevante overeenkomsten, wet- en regelgeving.</t>
  </si>
  <si>
    <t>A.18.2 Informatiebeveiligingsbeoordelingen</t>
  </si>
  <si>
    <t>Doelstelling: Verzekeren dat informatiebeveiliging wordt geïmplementeerd en uitgevoerd in overeenstemming met de beleidsregels en procedures van de organisatie.</t>
  </si>
  <si>
    <t>A. 18.2.1 Onafhankelijke beoordeling van informatiebeveiliging</t>
  </si>
  <si>
    <t>Beheersmaatregel; De aanpak van de organisatie ten aanzien van het beheer van informatiebeveiliging en de implementatie ervan (bijv. beheersdoelstellingen, beheersmaatregelen, beleidsregels, processen en procedures voor informatiebeveiliging), behoren onafhankelijk en met geplande tussenpozen of zodra zich belangrijke veranderingen voordoen te worden beoordeeld.</t>
  </si>
  <si>
    <t>A. 18.2.2 Naleving van beveiligingsbeleid en -normen</t>
  </si>
  <si>
    <t>Beheersmaatregel; De directie behoort regelmatig de naleving van de informatieverwerking en -procedures binnen haar verantwoordelijkheidsgebied te beoordelen aan de hand van de desbetreffende beleidsregels, normen en andere eisen betreffende beveiliging.</t>
  </si>
  <si>
    <t>A. 18.2.3 Beoordeling van technische naleving</t>
  </si>
  <si>
    <t>Beheersmaatregel; Informatiesystemen behoren regelmatig te worden beoordeeld op naleving van de beleidsregels en normen van de organisatie voor informatiebeveiliging.</t>
  </si>
  <si>
    <t>Omschrijving van de effecten van het risico of het negeren van de kans</t>
  </si>
  <si>
    <t>Omschrijving van het risico/ de kans</t>
  </si>
  <si>
    <t>In het document wordt er gebruik gemaakt van enkele keuzelijsten middels popup schermen, het gaat hierbij om lijsten in de kolommen "onderwerp"</t>
  </si>
  <si>
    <t xml:space="preserve">Het kan natuurlijk altijd zijn dat er zaken missen of dat e.e.a. niet voldoende specifiek is. Toevoegingen kunnen gedaan worden </t>
  </si>
  <si>
    <t>in het opmerkingen veld in het pop-up scherm. Er kunnen meerdere punten geselcteerd worden per risico/ kans.</t>
  </si>
  <si>
    <t>Let op dat de waarden in het groen en rood altijd 1 hoger/ lager zijn dan de waarden in de oranje tabel.</t>
  </si>
  <si>
    <t>Het risico/ de kans wordt geaccepteerd, maatregelen/ acties dan wel doelstellingen kunnen getroffen worden</t>
  </si>
  <si>
    <t>Er dienen maatregelen/ acties te worden getroffen, dan wel dient het risico/ de kans formeel geaccepteerd te worden door de directie van de organisatie inclusief motivatie hierop.</t>
  </si>
  <si>
    <t>De te treffen maatregelen/ acties hebben een hoge prioriteit dan wel dienen er doelstellingen geformuleerd te worden. Het risico kan, in principe, niet geaccepteerd dan wel kan de kans niet onbenut gelaten worden.</t>
  </si>
  <si>
    <t>Capaciteit</t>
  </si>
  <si>
    <t>Beschikken over voldoende capaciteit om de hoeveelheid werk aan te kunnen/ te kunnen uitvoeren</t>
  </si>
  <si>
    <t>Mens</t>
  </si>
  <si>
    <t>Directe gebruikers, indirecte gebruikers, applicatiebeheerder, externe medewerkers</t>
  </si>
  <si>
    <t>Apparatuur</t>
  </si>
  <si>
    <t>Servers, desktops, laptops, tablets, switches, storagesystemen, bekabeling, werkplekbeheer, USB stick, harddisk, mobiele telefoon/ smartphone</t>
  </si>
  <si>
    <t>Programmatuur</t>
  </si>
  <si>
    <t>Besturingssystemen, CRM, ERP, Finance pakketten, MS Office, Sharepoint, SalesForce.com, etc</t>
  </si>
  <si>
    <t>Gegevens - openbaar</t>
  </si>
  <si>
    <t>marketing uitingen, website</t>
  </si>
  <si>
    <t>Gegevens - vertrouwelijk</t>
  </si>
  <si>
    <t>Klantgegevens, leveranciersgegevens, financiële gegevens, vertrouwelijke rapporten</t>
  </si>
  <si>
    <t>Gegevens - strikt vertrouwelijk</t>
  </si>
  <si>
    <t>Patientgegevens, leveranciersgegevens, strikt vertrouwelijke rapporten</t>
  </si>
  <si>
    <t>Organisatie</t>
  </si>
  <si>
    <t>Organisatieonderdeel (beheersorganisatie, shared service center) / gebruikersorganisatie</t>
  </si>
  <si>
    <t>Omgeving - algemeen toegankelijk</t>
  </si>
  <si>
    <t>Locatie, algemeen toegankelijk</t>
  </si>
  <si>
    <t>Omgeving - beveiligd</t>
  </si>
  <si>
    <t>Serverruimte, datacenter, beveiligde ruimtes</t>
  </si>
  <si>
    <t>Diensten</t>
  </si>
  <si>
    <t>Systeembeheer, uitbestede processen, onderhoudscontracten</t>
  </si>
  <si>
    <t>Algemeen - effecten</t>
  </si>
  <si>
    <t>Organisatorische consequenties</t>
  </si>
  <si>
    <t>Organisatie zou voor wat betreft continuiteit van haar dienstverlening in de moeilijkheden kunnen komen indien het risico zich voordoet.</t>
  </si>
  <si>
    <t>Verwondingen van algemene aard</t>
  </si>
  <si>
    <t>Ongevallen welke resulteren in verwondingen</t>
  </si>
  <si>
    <t>Gebeurtenissen met (potentieel) dodelijke afloop</t>
  </si>
  <si>
    <t>Ongevallen, incidenten met (mogelijk) dodelijke afloop</t>
  </si>
  <si>
    <t>NVT</t>
  </si>
  <si>
    <t>heeft geen betrekking op informatieveiligheid.</t>
  </si>
  <si>
    <t>Managing Director</t>
  </si>
  <si>
    <t>Huisregels MAAS via MAAS portal</t>
  </si>
  <si>
    <t>Jaarlijks</t>
  </si>
  <si>
    <t>x</t>
  </si>
  <si>
    <t xml:space="preserve">Uitvoering interne audits conform auditplanning
</t>
  </si>
  <si>
    <t>nvt</t>
  </si>
  <si>
    <t>Gebruik verwarming depots</t>
  </si>
  <si>
    <t>Gebruik van energie bij verschillende activiteiten hoofdkantoor</t>
  </si>
  <si>
    <t>Gebruik van energie bij verschillende activiteiten depots</t>
  </si>
  <si>
    <t>Toenemend gebruik van gas</t>
  </si>
  <si>
    <t>Toenemende uitstoot van CO2</t>
  </si>
  <si>
    <t>Gebruik van printers en kopieerapparaten</t>
  </si>
  <si>
    <t>Gebruik toilet, keuken en schoonmaak-werkzaamheden</t>
  </si>
  <si>
    <t>Schoonmaak- werkzaamheden binnen de kantooromgeving</t>
  </si>
  <si>
    <t>Sealen van pallets en verpakkingen</t>
  </si>
  <si>
    <t xml:space="preserve">Bij bevoorraden monteurs (in night delivery) </t>
  </si>
  <si>
    <t>Bij aan en afvoeren van automaten</t>
  </si>
  <si>
    <t>Toenemend gebruik van brandstof door meer kilometers en/of groter wagenpark</t>
  </si>
  <si>
    <t>Toenemende uitstoot CO2 door meer kilometers en/of groter wagenpark</t>
  </si>
  <si>
    <t>Schoonmaakwerkzaamheden aan de koffie- en fris- en snoep-automaten; schoonmaak werkzaamheden in keuken</t>
  </si>
  <si>
    <t>Defecte computer, printers, kopieerapparaten, beeldschermen</t>
  </si>
  <si>
    <t>Defecte of afgeschreven automaten</t>
  </si>
  <si>
    <t>Defecte of afgeschreven onderdelen</t>
  </si>
  <si>
    <t>Verpakkingsmateriaal ingrediënten</t>
  </si>
  <si>
    <t>Verpakkingsmateriaal machines</t>
  </si>
  <si>
    <t>Overige afval in kantoor</t>
  </si>
  <si>
    <t>Hemelwater via dak of verharde plaatsen</t>
  </si>
  <si>
    <t>Bij inkoop koffie, thee en cacao</t>
  </si>
  <si>
    <t>Bij inkoop frisdrankblikjes</t>
  </si>
  <si>
    <t>Bij inkoop van food voor kantine</t>
  </si>
  <si>
    <t>Bij inkoop van kartonnen bekers</t>
  </si>
  <si>
    <t>Calamiteiten (bijvoorbeeld brand hoofdkantoor of depots)</t>
  </si>
  <si>
    <t>Brand bij automaat</t>
  </si>
  <si>
    <t>Lekkage water bij automaat</t>
  </si>
  <si>
    <t>Bij onderhoud van gekoelde automaten, diepvries en koelkasten</t>
  </si>
  <si>
    <t>Bij lekkage oplaadstation rollend materieel</t>
  </si>
  <si>
    <t>Bij lekkage noodstroomaggregaat (hoofdkantoor)</t>
  </si>
  <si>
    <t>Gebruik papier</t>
  </si>
  <si>
    <t>Verspillen van papier</t>
  </si>
  <si>
    <t>Bodem
Lucht</t>
  </si>
  <si>
    <t>Verontreiniging lucht
Verontreiniging bodem</t>
  </si>
  <si>
    <t>Verspillen van water</t>
  </si>
  <si>
    <t>Onjuist gebruik van reinigingsmiddelen</t>
  </si>
  <si>
    <t>Toenemend verbruik van plastic (krimpfolie)</t>
  </si>
  <si>
    <t>Klachten over geluid door omgeving</t>
  </si>
  <si>
    <r>
      <t>Bij aan en afvoeren ingredi</t>
    </r>
    <r>
      <rPr>
        <sz val="10"/>
        <color indexed="8"/>
        <rFont val="Calibri"/>
        <family val="2"/>
      </rPr>
      <t>ë</t>
    </r>
    <r>
      <rPr>
        <sz val="10"/>
        <color indexed="8"/>
        <rFont val="Arial"/>
        <family val="2"/>
      </rPr>
      <t xml:space="preserve">nten en onderdelen operators  </t>
    </r>
  </si>
  <si>
    <t>Lichtreclame op kantoor</t>
  </si>
  <si>
    <t>Klachten over licht door omgeving</t>
  </si>
  <si>
    <t>Gebruik papier en karton</t>
  </si>
  <si>
    <t>Groente, fruit en tuinafval (GFT)</t>
  </si>
  <si>
    <t>Geen scheiding van papier en karton, waardoor deze bij restafval komt</t>
  </si>
  <si>
    <t>Geen scheiding van GFT, waardoor deze bij het restafval komt</t>
  </si>
  <si>
    <t>Geen scheiding van plastic, waardoor deze bij het restafval komt</t>
  </si>
  <si>
    <t>Gebruik glas (lunch)</t>
  </si>
  <si>
    <t>Gebruik plastic (lunch, verpakking)</t>
  </si>
  <si>
    <t>Geen scheiding van glas, waardoor deze bij het restafval komt</t>
  </si>
  <si>
    <t>Gebruik toners / cartridges</t>
  </si>
  <si>
    <t>Geen aparte afvoer toners en cartridges, waardoor deze bij het restafval komen</t>
  </si>
  <si>
    <t>Gebruik batterijen</t>
  </si>
  <si>
    <t>Geen aparte afvoer batterijen, waardoor deze bij het restafval komen</t>
  </si>
  <si>
    <t>Geen aparte afvoer defecte apparatuur, waardoor deze bij het restafval komen</t>
  </si>
  <si>
    <t>Geen aparte afvoer defecte onderdelen, waardoor deze bij het restafval komen</t>
  </si>
  <si>
    <t>Geen aparte afvoer defecte/afgeschreven automaten, waardoor deze bij het restafval komen</t>
  </si>
  <si>
    <t>Toenemende hoeveelheid restafval door niet scheiden van afval</t>
  </si>
  <si>
    <t>Via riool afvoeren van frituurvet</t>
  </si>
  <si>
    <t>Verontreiniging bodem
Verontreiniging oppervlakte water</t>
  </si>
  <si>
    <t>Gebruik hout (weggooipallets, europallets, cheppallets)</t>
  </si>
  <si>
    <t>Geen aparte afvoer van hout, waardoor deze via restafval wordt afgevoerd</t>
  </si>
  <si>
    <t>Toenemend verbruik van energie door leveranciers</t>
  </si>
  <si>
    <t>Vervoer ten behoeve van inkoop</t>
  </si>
  <si>
    <t>Toenemend brandstof verbruik door vervoersbewegingen leveranciers</t>
  </si>
  <si>
    <t>Toenemende CO2 uitstoot van leveranciers</t>
  </si>
  <si>
    <t>Onjuist gebruik en/of toenemend gebruik van bestrijdingsmiddelen bij productie koffie, thee en cacao</t>
  </si>
  <si>
    <t>Ontbossing (door aanleg plantages en verbranding hout voor cacaoverwerking) )</t>
  </si>
  <si>
    <t>Geen scheiding van afval bij productie koffie en cacao</t>
  </si>
  <si>
    <t>Grondstoffen
Afval</t>
  </si>
  <si>
    <t>Verspilling grondstoffen
Verontreiniging lucht
Verontreiniging bodem</t>
  </si>
  <si>
    <t>Ontbossing (voor productie van kartonnen bekers)</t>
  </si>
  <si>
    <t>Onjuist gebruik en/of toenemend gebruik van bestrijdingsmiddelen bij productie voedingsmiddelen</t>
  </si>
  <si>
    <t>Toenemend landgebruik en overbevissing voor productie van voedingsmiddelen</t>
  </si>
  <si>
    <t>Toenemend gebruik van water voor productie van koffie, thee, cacao en frisdrank</t>
  </si>
  <si>
    <t>Afvoer van vervuild water via de riool</t>
  </si>
  <si>
    <t>Vrijkomende stoffen in de lucht n.a.v. brand</t>
  </si>
  <si>
    <t>Verontreiniging lucht
Verstoring leefomgeving</t>
  </si>
  <si>
    <t>Vrijkomende stoffen in de lucht n.a.v. brand (klantlocatie)</t>
  </si>
  <si>
    <t>Opslag en vervoer reinigingsmiddelen (Limades)</t>
  </si>
  <si>
    <t>Lekkage reinigingsmiddelen bij opslag of transport</t>
  </si>
  <si>
    <t>Lekkage koudemiddel</t>
  </si>
  <si>
    <t>Mogelijke verontreiniging, welke via dak en/of onverharde plaatsen in oppervlaktewater komt</t>
  </si>
  <si>
    <t>Lekkage accuzuur</t>
  </si>
  <si>
    <t xml:space="preserve">Lekkage brandstof </t>
  </si>
  <si>
    <t>R</t>
  </si>
  <si>
    <t>K</t>
  </si>
  <si>
    <t>Overzicht gasverbruik depots</t>
  </si>
  <si>
    <t>Uitvoering interne audits conform auditplanning</t>
  </si>
  <si>
    <t>Footprint Depots</t>
  </si>
  <si>
    <t>Uitvoering interne audits conform auditplanning
Monitoring Milieu KPI</t>
  </si>
  <si>
    <t>Milieu KPI</t>
  </si>
  <si>
    <t>Analyse van brandstofverbruik via Fleetpack
Monitoring Milieu KPI</t>
  </si>
  <si>
    <t>Rapportage interne audit</t>
  </si>
  <si>
    <t>Rapportage interne audit
Overzicht waterverbruik</t>
  </si>
  <si>
    <t xml:space="preserve">Het gebruik van schoonmaakmiddelen (voor de automaten) is vastgelegd in gebruiksvoorschriften. 
Medewerkers worden gewezen op het juiste gebruik indien dit niet het geval is. </t>
  </si>
  <si>
    <t>Bezoeken conform bezoekplanning
Monitoring verbruik schoonmaakmiddelen</t>
  </si>
  <si>
    <t>Facility Manager</t>
  </si>
  <si>
    <t>Leveranciersbeoordeling</t>
  </si>
  <si>
    <t>Formulier leveranciersbeoordeling</t>
  </si>
  <si>
    <t>Schoonmaak van de kantoor omgeving is uitbesteed aan derden. 
Schoonmaakbedrijf werkt conform voorschriften</t>
  </si>
  <si>
    <t>Huisregels MAAS via MAAS portal
Beperken gebruik plastic door gebruik rolcontainer</t>
  </si>
  <si>
    <t>Verbruik wordt gemonitord via KPI overview Operations</t>
  </si>
  <si>
    <t>Operations Controller</t>
  </si>
  <si>
    <t>Geen maatregelen</t>
  </si>
  <si>
    <t xml:space="preserve">Lege toners inzamelen en verantwoord afvoeren </t>
  </si>
  <si>
    <t>Huisregels MAAS via MAAS portal 
(verzamelen in magazijn)</t>
  </si>
  <si>
    <t>IT apparatuur wordt verzameld en op verantwoorde wijze afgevoerd</t>
  </si>
  <si>
    <t>Controle van vervoersdocument</t>
  </si>
  <si>
    <t>Vervoersdocument</t>
  </si>
  <si>
    <t xml:space="preserve">Afgedankte automaten worden door Rollema (in  opdracht van Maas) teruggehaald en verwerkt door HKS. </t>
  </si>
  <si>
    <t>Conform mededeling aan nationaal WEEE register</t>
  </si>
  <si>
    <t>KAM-coördinator</t>
  </si>
  <si>
    <t>Inkoopcontract</t>
  </si>
  <si>
    <t>Afspraken met revisiebedrijven en recycling</t>
  </si>
  <si>
    <t>Eisen stellen aan leverancier mbt soort en hoeveelheid materiaal, gedragsregels hoe omgaan met verpakkingsmateriaal</t>
  </si>
  <si>
    <t>Manager Purchase, Purchase Manager</t>
  </si>
  <si>
    <t>Naleving Inkoopvoorwaarden
Instructie milieuverpakking</t>
  </si>
  <si>
    <t>Eisen stellen aan leverancier mbt soort en hoeveelheid materiaal, gedragsregels hoe omgaan met verpakkingsmateriaal
Verpakkingseenheden groter gemaakt</t>
  </si>
  <si>
    <t>Inkoopcontract 
Begeleidingsbonnen</t>
  </si>
  <si>
    <t>Controle van begeleidingsbonnen</t>
  </si>
  <si>
    <t>Met name beleid gericht op regionale inkoop van diensten, bij inkoop van producten ook op milieueisen meenemen</t>
  </si>
  <si>
    <t>Inkoopeisen
Leveranciersbeoordeling</t>
  </si>
  <si>
    <t>Inkoopcontract
Formulier leveranciersbeoordeling</t>
  </si>
  <si>
    <t>Alle kritische leveranciers hebben één of meerdere management systemen. Milieu management systeem is nog beperkt.</t>
  </si>
  <si>
    <t>Afspraken met leveranciers.</t>
  </si>
  <si>
    <t>Vervolgmaatregelen
CO2 footprint van leveranciers</t>
  </si>
  <si>
    <t>Rapportage interne audit
Sales rapportage</t>
  </si>
  <si>
    <t xml:space="preserve">Inzet op energy recovery. </t>
  </si>
  <si>
    <t>Afspraken met afvalinzamelaar</t>
  </si>
  <si>
    <t xml:space="preserve">Inkoopcontract </t>
  </si>
  <si>
    <t>Inzet op recycling</t>
  </si>
  <si>
    <t xml:space="preserve">Verwerking en afval aluminium verpakking </t>
  </si>
  <si>
    <t>EUTR zelfverklaring leveranciers in kader verordening (EU) nr. 995/2010
Niet meer inkopen van partijen buiten de EU, maar van handelaren binnen de EU</t>
  </si>
  <si>
    <t>Hoofdkantoor: Facilitair Manager en Hoofd BHV. Bij depot: Depothouder</t>
  </si>
  <si>
    <t>Bedrijfsnoodplan, depot noodplan
Evaluatie van jaarlijkse oefening</t>
  </si>
  <si>
    <t>Milieuhuisregels MINL MAAS Portal 
geldende huisregels bij de klant</t>
  </si>
  <si>
    <t>Leidinggevende</t>
  </si>
  <si>
    <t>Voorraad onder grens PGS 15
Absorptiekorrels aanwezig, handelen conform veiligheidsinstructies MAAS Portal</t>
  </si>
  <si>
    <t>Logboek airco
Rapportage bijvullen koude middelen</t>
  </si>
  <si>
    <t xml:space="preserve">Instructie laden heftruck (opruim kit bij calamiteiten). </t>
  </si>
  <si>
    <t xml:space="preserve">Rapportage interne audit
</t>
  </si>
  <si>
    <t xml:space="preserve">Elk 1e maandag van de maand vind er een test en inspectie plaats. We hebben een onderhoudscontract type “plus” </t>
  </si>
  <si>
    <t xml:space="preserve">Noodstroomaggregaat brandstoftank capaciteit 1.123 liter, gemonteerd in een lekbak onder het frame van het aggregaat.
</t>
  </si>
  <si>
    <t>Test procedure NSA 
Nood Stroom Aggregaat, Onderhoudscontract met SLA Genpower B.V.</t>
  </si>
  <si>
    <t>Financiële consequenties
Organisatorische consequenties
Imago</t>
  </si>
  <si>
    <t>Bestellen van automaten</t>
  </si>
  <si>
    <t>Configureren van automaten</t>
  </si>
  <si>
    <t>(Ver)plaatsen, ombouwen en retour halen van automaten</t>
  </si>
  <si>
    <t>Bestellen en leveren van ingrediënten</t>
  </si>
  <si>
    <t>Het verzorgen en schoonhouden van de automaten</t>
  </si>
  <si>
    <t>Verhelpen van storingen</t>
  </si>
  <si>
    <t>Logistiek</t>
  </si>
  <si>
    <t>Facturatie</t>
  </si>
  <si>
    <t>Strategie</t>
  </si>
  <si>
    <t>Onvoldoende opvolging van offertes en klantcontacten</t>
  </si>
  <si>
    <t>Onvoldoende nakomen van contractafspraken door klanten</t>
  </si>
  <si>
    <t>Contract aangaan met onbetrouwbare klant</t>
  </si>
  <si>
    <t>Onjuiste configuratie van automaten</t>
  </si>
  <si>
    <t>Niet op tijd bestellen van automaten</t>
  </si>
  <si>
    <t>Onvoldoende voorraadbeheer</t>
  </si>
  <si>
    <t xml:space="preserve">Plaatsing automaten niet conform afspraak </t>
  </si>
  <si>
    <t>Automaten worden niet retour gehaald</t>
  </si>
  <si>
    <t>Ombouwen van automaten vindt niet conform afspraak plaats.</t>
  </si>
  <si>
    <t>Onvoldoende afhandeling van storingen</t>
  </si>
  <si>
    <t>Verzorging van automaten niet conform instructies en afspraken</t>
  </si>
  <si>
    <t>Operator niet klantgericht</t>
  </si>
  <si>
    <t>MAAS wordt gezien als operator en niet als een "merk"</t>
  </si>
  <si>
    <t>Continue verbeteren</t>
  </si>
  <si>
    <t>Onvoldoende opvolging van het proces continue verbeteren</t>
  </si>
  <si>
    <t>Organisatorische consequenties
Imago
Verslaglegging
Klanttevredenheid</t>
  </si>
  <si>
    <t>Financiële consequenties
Organisatorische consequenties
Klanttevredenheid</t>
  </si>
  <si>
    <t xml:space="preserve">Blue book procedure Acquisitie
</t>
  </si>
  <si>
    <t>Gegevens interne order onjuist of interne order niet op tijd.</t>
  </si>
  <si>
    <t>Onjuiste revisie van automaten</t>
  </si>
  <si>
    <t>Onjuiste bevoorrading van spare parts</t>
  </si>
  <si>
    <t>Onjuiste facturatie aan klanten</t>
  </si>
  <si>
    <t>Klant betaalt niet</t>
  </si>
  <si>
    <t>Geselecteerde leveranciers voldoen niet aan de leveranciers eisen van MAAS</t>
  </si>
  <si>
    <t>Onvoldoende beheer productassortiment</t>
  </si>
  <si>
    <t>Onvoldoende gekwalificeerd personeel</t>
  </si>
  <si>
    <t>Onzorgvuldig omgaan met personeelsgegevens</t>
  </si>
  <si>
    <t>Onvoldoende leren van klachten</t>
  </si>
  <si>
    <t>Keuring materiaal en middelen</t>
  </si>
  <si>
    <t>Gebruik van niet gekeurde materialen en middelen</t>
  </si>
  <si>
    <t>Wetgeving</t>
  </si>
  <si>
    <t>Niet of onvoldoende naleving van wet- en regelgeving</t>
  </si>
  <si>
    <t>Organisatorische consequenties
Gevolgen t.b.v. bedrijfsvoering</t>
  </si>
  <si>
    <t>Organisatorische consequenties
Incidenten,  klachten en calamiteiten
Klanttevredenheid</t>
  </si>
  <si>
    <t>Organisatorische consequenties
Verslaglegging
Gevolgen t.b.v. bedrijfsvoering</t>
  </si>
  <si>
    <t>Financiële consequenties
Imago
Klanttevredenheid</t>
  </si>
  <si>
    <t>Incidenten,  klachten en calamiteiten
Klanttevredenheid</t>
  </si>
  <si>
    <t>Financiële consequenties
Organisatorische consequenties</t>
  </si>
  <si>
    <t>Financiële consequenties
Verslaglegging
Klanttevredenheid</t>
  </si>
  <si>
    <t>Organisatorische consequenties
Klanttevredenheid</t>
  </si>
  <si>
    <t>Gevolgen t.b.v. bedrijfsvoering
Klanttevredenheid</t>
  </si>
  <si>
    <t>Incidenten,  klachten en calamiteiten
Gevolgen t.b.v. bedrijfsvoering
Klanttevredenheid</t>
  </si>
  <si>
    <t>Incidenten,  klachten en calamiteiten
Gevolgen t.b.v. bedrijfsvoering</t>
  </si>
  <si>
    <t>Financiële consequenties
Incidenten,  klachten en calamiteiten
Klanttevredenheid</t>
  </si>
  <si>
    <t>Procedure Change management
Management overleg</t>
  </si>
  <si>
    <t>Imago
Klanttevredenheid</t>
  </si>
  <si>
    <t>Juridische consequenties
Imago</t>
  </si>
  <si>
    <t>Organisatorische consequenties
Imago
Klanttevredenheid</t>
  </si>
  <si>
    <t>Afwijkende handelingen
Gevolgen t.b.v. bedrijfsvoering</t>
  </si>
  <si>
    <t xml:space="preserve">Blue book procedure Acquisitie
Kredietcheck bij potentiele klanten
</t>
  </si>
  <si>
    <t>Blue book procedure Contractmanagement</t>
  </si>
  <si>
    <t>Blue book procedure Contractmanagement
ERP systeem (controle)</t>
  </si>
  <si>
    <t>Blue book procedure Bestellen van automaten
Overzicht voorraad automaten</t>
  </si>
  <si>
    <t>Blue book procedure Configuren van automaten</t>
  </si>
  <si>
    <t>Blue book procedure Configuren van automaten
Interne order</t>
  </si>
  <si>
    <t>Blue book procedure (Ver)plaatsen, ombouwen en retour halen van automaten</t>
  </si>
  <si>
    <t>Blue book procedure Het verzorgen en schoonhouden van de automaten</t>
  </si>
  <si>
    <t>Blue book procedure Verhelpen van storingen</t>
  </si>
  <si>
    <t>Blue book procedure Logistiek</t>
  </si>
  <si>
    <t>Blue book procedure Facturatie</t>
  </si>
  <si>
    <t>Blue book procedure Inkoop</t>
  </si>
  <si>
    <t>Blue book procedure Personeel</t>
  </si>
  <si>
    <t>Blue book procedure Marketing
Marketing plan</t>
  </si>
  <si>
    <t>Blue book procedure Keuring materiaal en middelen</t>
  </si>
  <si>
    <t>MAAS • Contextanalyse van de organisatie</t>
  </si>
  <si>
    <t>MAAS Visie</t>
  </si>
  <si>
    <t>MAAS Missie</t>
  </si>
  <si>
    <t>Mensen 24/7 toegang bieden tot de beste selectie van kwalitatief en gevarieerd eten &amp; drinken in een passende omgeving, die aansluit bij hun persoonlijke behoeften.</t>
  </si>
  <si>
    <t>MAAS Strategie</t>
  </si>
  <si>
    <t>* Bevoegd gezag: landelijk</t>
  </si>
  <si>
    <t>* Bevoegd gezag: gemeente</t>
  </si>
  <si>
    <t>* NGO's</t>
  </si>
  <si>
    <t>* Zusterbedrijven</t>
  </si>
  <si>
    <t>* Cateraars</t>
  </si>
  <si>
    <t>* Overheidsinstellingen</t>
  </si>
  <si>
    <t>* Universiteiten</t>
  </si>
  <si>
    <t>* Zorginstellingen</t>
  </si>
  <si>
    <t>* Defensie</t>
  </si>
  <si>
    <t>* Industrie</t>
  </si>
  <si>
    <t>* Onderwijs</t>
  </si>
  <si>
    <t>* Horeca</t>
  </si>
  <si>
    <t>* Petro chemie</t>
  </si>
  <si>
    <t>* Facility integrator</t>
  </si>
  <si>
    <t>Financieel gezond</t>
  </si>
  <si>
    <t>Management (alle leidinggevenden)</t>
  </si>
  <si>
    <t>Medewerkers</t>
  </si>
  <si>
    <t>Tijdelijke medewerkers</t>
  </si>
  <si>
    <t>Ondernemingsraad</t>
  </si>
  <si>
    <t>Subcontractors</t>
  </si>
  <si>
    <t>Betalingstermijn</t>
  </si>
  <si>
    <t xml:space="preserve">Voldoen aan norm
Betalingstermijn </t>
  </si>
  <si>
    <t>Voldoen aan CSR eisen</t>
  </si>
  <si>
    <t>Voldoen aan biologische wet- en regelgeving</t>
  </si>
  <si>
    <t>Voldoen aan eisen verzekeringspolis</t>
  </si>
  <si>
    <t>Mede pandgebruikers</t>
  </si>
  <si>
    <t>Gebruik kunnen maken faciliteiten pand</t>
  </si>
  <si>
    <t>Vakbond (FNV en de Unie)</t>
  </si>
  <si>
    <t xml:space="preserve">Voldoen aan cao voor Maas International b.v. / Pensioenregeling
</t>
  </si>
  <si>
    <t>Bezoekers</t>
  </si>
  <si>
    <t>Veilige omgeving (kantoor MAAS)</t>
  </si>
  <si>
    <t>Geen directe contacten
Verwachten nette buren</t>
  </si>
  <si>
    <t xml:space="preserve">Geen directe contacten; eerlijk CSR beleid 
</t>
  </si>
  <si>
    <t>Maatschappelijke organisatie: Agriterra</t>
  </si>
  <si>
    <t>Kennis inbreng vanuit MAAS
Ondersteuning in projecten Nepal</t>
  </si>
  <si>
    <t>Maatschappelijke organisatie; Made Blue</t>
  </si>
  <si>
    <t xml:space="preserve">lager dan </t>
  </si>
  <si>
    <t>tussen</t>
  </si>
  <si>
    <t>hoger dan</t>
  </si>
  <si>
    <t>Meer kwaliteit en waarde toevoegen aan MAAS dienstverlening en producten, waardoor consument bereid zijn meer te betalen.</t>
  </si>
  <si>
    <t xml:space="preserve">Group Commercial
Director
</t>
  </si>
  <si>
    <t xml:space="preserve">Bespreking Marketing afdeling
Bespreking in Board meeting
</t>
  </si>
  <si>
    <t>KPI's Marketing &amp; e-Business</t>
  </si>
  <si>
    <t>Nee, doelstelling</t>
  </si>
  <si>
    <t>Meer grote klanten aantrekken door nieuwe strategie, verhogen kwaliteit, herziene automaten en MVO verhaal</t>
  </si>
  <si>
    <t>Bespreking in Board meeting</t>
  </si>
  <si>
    <t xml:space="preserve">Verslaglegging Board meeting
KPI's Sales </t>
  </si>
  <si>
    <t>Grootste groeimarkt voor OCS zijn klanten met 100 tot 250 medewerkers</t>
  </si>
  <si>
    <t>Bespreking in Sales overleg</t>
  </si>
  <si>
    <t>KPI's Sales Existing Business 
KPI's Sales New Business OCS</t>
  </si>
  <si>
    <t>Groei van MAAS door het realiseren van overnames en/of fusies</t>
  </si>
  <si>
    <t>Verslaglegging Board meeting</t>
  </si>
  <si>
    <t>Marketing Strategie</t>
  </si>
  <si>
    <t xml:space="preserve">Onvoldoende focus op klant en consument wensen en ontwikkelingen in de markt (consumer&amp; customer experience)
</t>
  </si>
  <si>
    <t>Financiële consequenties
Imago</t>
  </si>
  <si>
    <t>Onvoldoende focus op duurzaamheid en CSR</t>
  </si>
  <si>
    <t>Imago
Bedrijfswaarden</t>
  </si>
  <si>
    <t xml:space="preserve">Bespreking in MT overleg
</t>
  </si>
  <si>
    <t>Overzicht continu verbeteren</t>
  </si>
  <si>
    <t>Bespreking in MT overleg
Uitvoering van interne audit</t>
  </si>
  <si>
    <t>KPI's klachtenafhandeling
Interne auditrapportage</t>
  </si>
  <si>
    <t>Onvoldoende beheer van wijzigingen / veranderingen in organisatie, dienstverlening en producten (zoals meubels, bedrijfskleding, plaats van automaten, suites)</t>
  </si>
  <si>
    <t>Interne auditrapportage</t>
  </si>
  <si>
    <t>Testen van continuititeitsplan / BHV plan</t>
  </si>
  <si>
    <t>Verslaglegging testen</t>
  </si>
  <si>
    <t>Sales</t>
  </si>
  <si>
    <t xml:space="preserve">Blue book procedure Acquisitie
Plan Sales Existing Business
</t>
  </si>
  <si>
    <t xml:space="preserve">KPI's Sales Existing Business </t>
  </si>
  <si>
    <t>Sales Director New Business</t>
  </si>
  <si>
    <t>Blue book procedure Acquisitie
Plan Sales New Business</t>
  </si>
  <si>
    <t>KPI's Sales New Business</t>
  </si>
  <si>
    <t>Bespreking in Sales overleg
Uitvoering van interne audit</t>
  </si>
  <si>
    <t>KPI's Sales Existing Business 
KPI's Sales New Business OCS en Large</t>
  </si>
  <si>
    <t>Uitvoering van interne audit</t>
  </si>
  <si>
    <t>Onvoldoende opvolging van vragen van klanten door MAAS</t>
  </si>
  <si>
    <t>Bespreking in overleg</t>
  </si>
  <si>
    <t>Onvoldoende nakomen van contractafspraken door MAAS</t>
  </si>
  <si>
    <t>Financiële consequenties
Gevolgen t.b.v. bedrijfsvoering
Klanttevredenheid</t>
  </si>
  <si>
    <t>KPI's Contract Management
Sales Report / Forecast</t>
  </si>
  <si>
    <t>Niet op tijd of niet juist wijzigen van klantgegevens en afspraken in ERP systeem</t>
  </si>
  <si>
    <t>KPI's Machine Logistics</t>
  </si>
  <si>
    <t>Bespreking in overleg
Uitvoering van interne audit</t>
  </si>
  <si>
    <t>KPI's Machine Logistics
Interne auditrapportage</t>
  </si>
  <si>
    <t>Blijvende aandacht voor correcte invulling en verwerking interne order</t>
  </si>
  <si>
    <t>Verslaglegging overleg
Interne auditrapportage</t>
  </si>
  <si>
    <t>KPI's Machine Logistics
Verslaglegging overleg
Interne auditrapportage</t>
  </si>
  <si>
    <t>Levering van snack- en frisdrankautomaat en/of reinigingsmiddelen (non food) welke niet voldoen aan veiligheidseisen</t>
  </si>
  <si>
    <t>Imago
Afwijkende handelingen
Incidenten,  klachten en calamiteiten</t>
  </si>
  <si>
    <t>Protocol traceerbaarheid (incl. biologische producten)</t>
  </si>
  <si>
    <t>Manager Stock Control</t>
  </si>
  <si>
    <t>KPI's Stock Control</t>
  </si>
  <si>
    <t xml:space="preserve">Bespreking in overleg </t>
  </si>
  <si>
    <t>Voorstellen tot verbetering
Bijzondere situaties (klachten)</t>
  </si>
  <si>
    <t>Levering van onveilig product (food)</t>
  </si>
  <si>
    <t>Organisatorische consequenties
Incidenten,  klachten en calamiteiten
Gevolgen t.b.v. bedrijfsvoering</t>
  </si>
  <si>
    <t xml:space="preserve">Uitvoering van interne audit
</t>
  </si>
  <si>
    <t xml:space="preserve">Interne auditrapportage
</t>
  </si>
  <si>
    <t>Blijvende aandacht voor traceerbaarheid
Testen van traceerbaarheid protocol</t>
  </si>
  <si>
    <t>Opleiding en training operators
Bezoek aan operator</t>
  </si>
  <si>
    <t>KPI's Operating
Bezoekrapportage operators
Overzicht trainingen/opleidingen</t>
  </si>
  <si>
    <t>Manager Technical Service</t>
  </si>
  <si>
    <t>KPI's Technical services</t>
  </si>
  <si>
    <t>Onjuiste bevoorrading aan klantlocaties / operator wagens</t>
  </si>
  <si>
    <t>Inkoop; selectie leveranciers</t>
  </si>
  <si>
    <t xml:space="preserve">Purchase Director
</t>
  </si>
  <si>
    <t>Bespreking in overleg
Leveranciersbeoordeling</t>
  </si>
  <si>
    <t>KPI's Purchase
Formulier leveranciersbeoordeling</t>
  </si>
  <si>
    <t>Inkoop; beoordeling leveranciers</t>
  </si>
  <si>
    <t>Geselecteerde leveranciers houden zich niet aan afspraken (SLA, contract)</t>
  </si>
  <si>
    <t>Blue book procedure Inkoop
Inkoopplan</t>
  </si>
  <si>
    <t>Budget meeting Procurement
Leveranciersbeoordeling</t>
  </si>
  <si>
    <t>Inkoop; levering</t>
  </si>
  <si>
    <t>Leveranciers leveren niet op tijd of helemaal niet</t>
  </si>
  <si>
    <t>Organisatorische consequenties
Incidenten,  klachten en calamiteiten
Gevolgen t.b.v. bedrijfsvoering
Klanttevredenheid</t>
  </si>
  <si>
    <t>Inkoop; assortiment</t>
  </si>
  <si>
    <t>Blue book procedure Inkoop
Marketingplan
Inkoopplan
Assortimentsbeleid (MAAS bewust kiezen)</t>
  </si>
  <si>
    <t>KPI's Purchase
KPI's Marketing &amp; e-Business</t>
  </si>
  <si>
    <t>Personeel; opleiding</t>
  </si>
  <si>
    <t>Competenties/ opleidingen
Werkwijze/ processen</t>
  </si>
  <si>
    <t>HR Director</t>
  </si>
  <si>
    <t>Opleiding en training personeel</t>
  </si>
  <si>
    <t>Opleidingsplan</t>
  </si>
  <si>
    <t xml:space="preserve">HR Director </t>
  </si>
  <si>
    <t>Personeel; ziekte</t>
  </si>
  <si>
    <t>Medewerkers langdurig ziek</t>
  </si>
  <si>
    <t xml:space="preserve">Blue book procedure Personeel
</t>
  </si>
  <si>
    <t>Ziekteverzuim begeleiding (i.s.m. externe arbo dienstverlener)</t>
  </si>
  <si>
    <t>Overzicht ziekteverzuim</t>
  </si>
  <si>
    <t>Personeel collectief staken
Personeelsbestand ziek (pandemie)</t>
  </si>
  <si>
    <t>Ouder wordend personeelbestand</t>
  </si>
  <si>
    <t>Personeel: aansturing</t>
  </si>
  <si>
    <t>Medewerkers niet betrokken bij MAAS</t>
  </si>
  <si>
    <t>Beoordeling- en functioneringsgesprekken met  medewerkers</t>
  </si>
  <si>
    <t>Verslaglegging beoordelings- en functioneringsgesprekken</t>
  </si>
  <si>
    <t>Onvoldoende aansturing van medewerkers door leidinggevenden</t>
  </si>
  <si>
    <t>Organisatorische consequenties
Gevolgen t.b.v. bedrijfsvoering
Klanttevredenheid</t>
  </si>
  <si>
    <t>Overleg met medewerkers (gezamenlijk / individueel)
Bezoek van operators</t>
  </si>
  <si>
    <t>Verslaglegging overleg
Bezoekrapportages</t>
  </si>
  <si>
    <t>Personeel; beheer personeelsgegevens</t>
  </si>
  <si>
    <t>Blue book procedure Personeel
Personeelsdossier in afgesloten kast</t>
  </si>
  <si>
    <t xml:space="preserve">nvt </t>
  </si>
  <si>
    <t>Marketing; introductie</t>
  </si>
  <si>
    <t>Onjuiste introductie van concepten, producten en diensten</t>
  </si>
  <si>
    <t>Geen of onjuiste keuring van materialen en middelen</t>
  </si>
  <si>
    <t>Uitvoering keuring materiaal en middelen conform planning
Uitvoering van interne audit</t>
  </si>
  <si>
    <t>Overzicht materiaal en middelen
Interne auditrapportage</t>
  </si>
  <si>
    <t xml:space="preserve">Controle voor gebruik materiaal en middelen
Uitvoering van interne audit
</t>
  </si>
  <si>
    <t>Materiaal of middel
Interne auditrapportage</t>
  </si>
  <si>
    <t>Overzicht wet- en regelgeving, inclusief compliance</t>
  </si>
  <si>
    <t>Beoordeling tijdens interne audit en management review</t>
  </si>
  <si>
    <t>Interne auditrapportage
Management review</t>
  </si>
  <si>
    <t>Blijvende aandacht voor naleving van wet- en regelgeving (interne audit, change management)</t>
  </si>
  <si>
    <t>Voedselveiligheid</t>
  </si>
  <si>
    <t>HACCP systeem MAAS</t>
  </si>
  <si>
    <t>Bezoekrapportage</t>
  </si>
  <si>
    <t>Purchase Director</t>
  </si>
  <si>
    <t>Sales Director</t>
  </si>
  <si>
    <t>Uitvoering van maatregelen Energie prestatie advies en Energie audit (4-jaarlijks)</t>
  </si>
  <si>
    <t>4-Jaarlijks</t>
  </si>
  <si>
    <t>Volgen doelstelling elektra en gas, zie KPI overview</t>
  </si>
  <si>
    <t>Jaarlijkse doelstelling brandstofverbruik auto's. zie KPI overview</t>
  </si>
  <si>
    <t>Jaarlijkse doelstelling CO2 uitstoot auto's. zie KPI overview</t>
  </si>
  <si>
    <t>Gebruik rollend materieel hoofdkantoor Son (heftruck, stapelaar, palletwagen)</t>
  </si>
  <si>
    <t>Toenemend gebruik elektra</t>
  </si>
  <si>
    <t>Gebruik rollend materieel op de depots (stapelaar, palletwagen, vorkheftruck, )</t>
  </si>
  <si>
    <t>Gebruik ingredientenwagen op klantlocatie</t>
  </si>
  <si>
    <t>Bezoekrapportage
KPI overview Operations</t>
  </si>
  <si>
    <t>Manager Stock Control
Depothouder</t>
  </si>
  <si>
    <t>Uitvoering interne audits conform auditplanning
Registratie afval hoeveelheden</t>
  </si>
  <si>
    <t>Rapportage interne audit
Milieuregistratie afval</t>
  </si>
  <si>
    <t>Gescheiden afval inzameling volgens gedragsregels. 
Bij klant volgens klantafspraken</t>
  </si>
  <si>
    <t>Uitvoering interne audits conform auditplanning
Registratie afvoer toners</t>
  </si>
  <si>
    <t>Rapportage interne audit
Registratie van afvoer toners (Recyca B.V. VIHB-nummer NB519183VIXX)</t>
  </si>
  <si>
    <t>Purchaser Hot drinks &amp; disposables</t>
  </si>
  <si>
    <t>Accountmanager</t>
  </si>
  <si>
    <t>Purchaser Food &amp; Cold beverages Wholesale</t>
  </si>
  <si>
    <t>Waterschade (afvoer materiaal), klantlocatie</t>
  </si>
  <si>
    <t xml:space="preserve">Gekoelde automaat is voorzien van storingskaart </t>
  </si>
  <si>
    <t>Personeel; veiligheid en welzijn</t>
  </si>
  <si>
    <t>Medewerkers betrokken bij (bijna) ongevallen / incidenten</t>
  </si>
  <si>
    <t>Uitvoering risicoanalyse Arbo met vaststelling maatregelen</t>
  </si>
  <si>
    <t>Risicoanalyse Arbo</t>
  </si>
  <si>
    <t>Doelstelling IF (Injury frequency) lager dan 4</t>
  </si>
  <si>
    <t>Tijdige betaling loon
Ervaring en goede begeleiding (stagiaires)
Veilige en gezonde werkomgeving</t>
  </si>
  <si>
    <t>Gezonde onderneming
Medezeggenschap personeel
Veilige en gezonde werkomgeving</t>
  </si>
  <si>
    <t>Jaarlijkse beoordeling van risicoanalyse milieu en bijbehorende maatregelen</t>
  </si>
  <si>
    <t>Risicoanalyse Milieu</t>
  </si>
  <si>
    <t>Onvoldoende focus op milieu, duurzaamheid en CSR</t>
  </si>
  <si>
    <t>Imago
Incidenten,  klachten en calamiteiten
Bedrijfswaarden</t>
  </si>
  <si>
    <t>Managing Director
Group Commercial
Director</t>
  </si>
  <si>
    <t>MAAS • Risicoanalyse in het kader van Kwaliteit</t>
  </si>
  <si>
    <t>Gezondheidsklachten (algemeen)
Botbreuken of schaafwonden
Verwondingen van algemene aard
Gebeurtenissen met (potentieel) dodelijke afloop
Snijwonden</t>
  </si>
  <si>
    <t>Doelstelling uitvoering opleiding/training conform planning</t>
  </si>
  <si>
    <t>Jaarlijkse beoordeling van risicoanalyse Arbo en bijbehorende maatregelen</t>
  </si>
  <si>
    <t>Arbeidsveiligheid en Gezondheid</t>
  </si>
  <si>
    <t>ALGEMEEN</t>
  </si>
  <si>
    <t>Arbeidsomstandigheden</t>
  </si>
  <si>
    <t xml:space="preserve">Stress </t>
  </si>
  <si>
    <t>RI&amp;E Plan van Aanpak</t>
  </si>
  <si>
    <t>Leidinggevenden</t>
  </si>
  <si>
    <t>Bezoeken van leidinggevende naar medewerker</t>
  </si>
  <si>
    <t xml:space="preserve"> nvt</t>
  </si>
  <si>
    <t>Overbelasting</t>
  </si>
  <si>
    <t>Ongewenste intimidatie</t>
  </si>
  <si>
    <t>Onveilig omgeving</t>
  </si>
  <si>
    <t>Gezondheidsklachten (algemeen)
Angst</t>
  </si>
  <si>
    <t>RI&amp;E Plan van Aanpak
Vertrouwenspersoon MAAS</t>
  </si>
  <si>
    <t>Woon-werk verkeer
Werk-werk verkeer</t>
  </si>
  <si>
    <t>Ongeval in het verkeer</t>
  </si>
  <si>
    <t>Verwondingen van algemene aard
Gebeurtenissen met (potentieel) dodelijke afloop</t>
  </si>
  <si>
    <t>Uitvoering Werkplekinspectie, Interne audits</t>
  </si>
  <si>
    <t>Verslaglegging Werkplekinspecties, Interne audits</t>
  </si>
  <si>
    <t>Vliegreizen</t>
  </si>
  <si>
    <t>Fysische belasting
Bijzondere situaties (arbeidsomstandigheden)</t>
  </si>
  <si>
    <t>Langdurig in dezelfde houding
Vliegtuigongeval</t>
  </si>
  <si>
    <t>Gezondheidsklachten (algemeen)
Rugklachten
Gebeurtenissen met (potentieel) dodelijke afloop</t>
  </si>
  <si>
    <t>Reizen naar potentieel gevaarlijke gebieden</t>
  </si>
  <si>
    <t>Psychosociale belasting
Bijzondere situaties (arbeidsomstandigheden)</t>
  </si>
  <si>
    <t>Onveilig gevoel 
Onveilige situatie door instabiele politieke situatie</t>
  </si>
  <si>
    <t>Angst
Gebeurtenissen met (potentieel) dodelijke afloop</t>
  </si>
  <si>
    <t>Continu verbeteren</t>
  </si>
  <si>
    <t>Juridische consequenties
Incidenten,  klachten en calamiteiten
Ontbreken van CE markering</t>
  </si>
  <si>
    <t>Geen juiste registratie van bezoekers, niet bekend bij calamiteiten/ontruiming</t>
  </si>
  <si>
    <t xml:space="preserve">Juridische consequenties
Incidenten,  klachten en calamiteiten
Verwondingen van algemene aard
CE markering </t>
  </si>
  <si>
    <t>Procedure registratie bezoekers met badge
Kantoor alleen toegankelijk met MAAS badge (onder begeleiding van MAAS medewerker)</t>
  </si>
  <si>
    <t xml:space="preserve">Ontruimingsoefening </t>
  </si>
  <si>
    <t>KANTOOR</t>
  </si>
  <si>
    <t>Klimaat</t>
  </si>
  <si>
    <t>Gezondheidsklachten</t>
  </si>
  <si>
    <t>RI&amp;E Plan van Aanpak
Capaciteit klimaatbeheersingssysteem?</t>
  </si>
  <si>
    <t>Purchaser Indirekt spend &amp; Manager Facilities</t>
  </si>
  <si>
    <t>Interne audits
Interne klachten</t>
  </si>
  <si>
    <t>Verslaglegging Interne audits</t>
  </si>
  <si>
    <t>Beeldschermwerk</t>
  </si>
  <si>
    <t>Langdurig in dezelfde houding 
Vermoeidheid van de ogen</t>
  </si>
  <si>
    <t>Rugklachten
Hand- en armklachten
Oogklachten</t>
  </si>
  <si>
    <t>Interne audits</t>
  </si>
  <si>
    <t xml:space="preserve">Printen </t>
  </si>
  <si>
    <t>Uitvoering Interne audits</t>
  </si>
  <si>
    <t>WERKPLAATS ALGEMEEN</t>
  </si>
  <si>
    <t>Buiten de looppaden treden zonder PBM's</t>
  </si>
  <si>
    <t>Bezoekers alleen onder begeleiding toegang tot de werkplaats</t>
  </si>
  <si>
    <t>Uitvoering Werkplekinspectie</t>
  </si>
  <si>
    <t>Verslaglegging Werkplekinspecties</t>
  </si>
  <si>
    <t>Gebruik PBM's</t>
  </si>
  <si>
    <t>Verkeerd/onveilig gebruik</t>
  </si>
  <si>
    <t>Inhuur tijdelijke medewerkers</t>
  </si>
  <si>
    <t>Gezondheidsklachten (algemeen)
Gebeurtenissen met (potentieel) dodelijke afloop</t>
  </si>
  <si>
    <t>Werkhouding</t>
  </si>
  <si>
    <t>Tillen van zware automaten/onderdelen</t>
  </si>
  <si>
    <t>Verplicht gebruik van Pallet Tiller voor verplaatsen van table top automaten.
Toolbox 'Fysieke Belasting'</t>
  </si>
  <si>
    <t xml:space="preserve">Langdurig staan tijdens assemblage/testen </t>
  </si>
  <si>
    <t>Rugklachten
Beenklachten
Pijnlijke gewrichten</t>
  </si>
  <si>
    <t>Beschikbaarheid van 'kapperskruk' tijdens assemblage/test werkzaamheden.</t>
  </si>
  <si>
    <t xml:space="preserve">Orde en netheid </t>
  </si>
  <si>
    <t>Fysieke belasting
Machineveiligheid</t>
  </si>
  <si>
    <t xml:space="preserve">Onveilige situaties door rondslingerend materiaal.
</t>
  </si>
  <si>
    <t xml:space="preserve">Elektrische veiligheid-Laagspanning
</t>
  </si>
  <si>
    <t>Achterstallig onderhoud elektrische installatie</t>
  </si>
  <si>
    <t>Aangewezen installatieverantwoordelijke
Aangewezen werkverantwoordelijke</t>
  </si>
  <si>
    <t>Technical Service Manager</t>
  </si>
  <si>
    <t>Persluchtinstallatie</t>
  </si>
  <si>
    <t>Achterstallig onderhoud; losschietende slangen</t>
  </si>
  <si>
    <t>Instructie eigen medewerkers</t>
  </si>
  <si>
    <t>Inhoud training MAAS Academy
Introductie door direct leidinggevenden</t>
  </si>
  <si>
    <t>WERKPLAATS UITVOERING</t>
  </si>
  <si>
    <t>Plaatsen van automaten in de ruimte voor de werkplaats (gebruik palletwagen door Machine Logistiek)</t>
  </si>
  <si>
    <t>Botbreuken of schaafwonden
Verwondingen van algemene aard</t>
  </si>
  <si>
    <t>Jaarlijkse BMWT keuring van heftruck</t>
  </si>
  <si>
    <t>Plaatsen van automaten in de ruimte voor de werkplaats (gebruik palletwagen door Logistiek)</t>
  </si>
  <si>
    <t>Aanrijding
Vallen materiaal , beknellen/bedelven</t>
  </si>
  <si>
    <t>Tijdelijke opslag van automaten in de ruimte voor de werkplaats</t>
  </si>
  <si>
    <t>Stoot- en struikelgevaar</t>
  </si>
  <si>
    <t>Reinigen van machines (mengkommen en brewers) in de 'wasplaats'</t>
  </si>
  <si>
    <t>Blootstelling aan gevaarlijke stoffen (CafeClean/Limades)</t>
  </si>
  <si>
    <t>Gezondheidsklachten (schadelijke stoffen)
Oogklachten</t>
  </si>
  <si>
    <t xml:space="preserve">Verplaatsen automaat van en naar de werkplaats </t>
  </si>
  <si>
    <t>Jaarlijkse BMWT keuring van palletwagen
Instructievoorschrift voor gebruik van de Tiller 
Automaten zijn vastgeschroefd op de pallet. Tiller beschikt over speciale lepels.</t>
  </si>
  <si>
    <t>Assemblage; klantspecifieke aansluitingen</t>
  </si>
  <si>
    <t>Onbekendheid met type automaat: beknelling, stoten, snijden, aanraking warme delen</t>
  </si>
  <si>
    <t>Hand- en armklachten
Verwondingen van algemene aard
Snijwonden</t>
  </si>
  <si>
    <t>Medewerkers werkplaats krijgen specifieke instructie/training veiligheidsrisico's van automaten</t>
  </si>
  <si>
    <t>Assemblage; klantspecifieke elektrische aansluitingen</t>
  </si>
  <si>
    <t>Fysieke belasting
Bijzondere situaties (arbeidsomstandigheden)</t>
  </si>
  <si>
    <t xml:space="preserve">Onbekendheid met type automaat: elektrocutie </t>
  </si>
  <si>
    <t>Uitvoering van interne audit
Uitvoering van werkplekinspectie</t>
  </si>
  <si>
    <t xml:space="preserve">Verslaglegging </t>
  </si>
  <si>
    <t>Assemblage; werken op hoogte</t>
  </si>
  <si>
    <t>Valgevaar bij gebruik trap</t>
  </si>
  <si>
    <t xml:space="preserve">Jaarlijkse visuele keuring trappen conform NEN2484
</t>
  </si>
  <si>
    <t>Testen/spoelen koffieautomaat</t>
  </si>
  <si>
    <t>Blootstelling aan heet water (95 C) bij losschieten van een slang</t>
  </si>
  <si>
    <t>Oogklachten
Brandwonden</t>
  </si>
  <si>
    <t xml:space="preserve">Valgevaar door lekkage tijdens testen en na het schoonmaken </t>
  </si>
  <si>
    <t>Beknelling in de 'Brewers' tijdens testen</t>
  </si>
  <si>
    <t>Testen frisdrank/snoepautomaat</t>
  </si>
  <si>
    <t>Beknelling in uitgiftesysteem
Na optillen van de frisdranklift, gaat deze zichzelf kalibreren en komt (onverwachts) omhoog</t>
  </si>
  <si>
    <t>Hand- en armklachten
Verwondingen van algemene aard
hoofd stoten</t>
  </si>
  <si>
    <t>DEPOT(S) / AUTOMATENMAGAZIJN</t>
  </si>
  <si>
    <t>Pictogrammen aanbrengen bij toegang magazijn
PBM voorzieningen voor bezoekers (nog uit te voeren)</t>
  </si>
  <si>
    <r>
      <t xml:space="preserve">Verpakken van automaten voor transport </t>
    </r>
    <r>
      <rPr>
        <b/>
        <sz val="10"/>
        <rFont val="Arial"/>
        <family val="2"/>
      </rPr>
      <t>(AUTOMATENMAGAZIJN)</t>
    </r>
    <r>
      <rPr>
        <sz val="10"/>
        <rFont val="Arial"/>
        <family val="2"/>
      </rPr>
      <t xml:space="preserve">
</t>
    </r>
  </si>
  <si>
    <t>Snijden aan kartonnen verpakking en/of verpakkingsgereedschappen</t>
  </si>
  <si>
    <t xml:space="preserve">TRA 10 Depot
</t>
  </si>
  <si>
    <t>Levering goederen door vrachtwagens</t>
  </si>
  <si>
    <t>Blootstelling DME (dieselmotoren emissie)</t>
  </si>
  <si>
    <t>Inzet Euronorm 4 -  5 dieselmotoren
In omsloten ruimtes motor niet langer dan strikt noodzakelijk laten draaien</t>
  </si>
  <si>
    <t>Uitvoering van werkplekinspectie</t>
  </si>
  <si>
    <t>Verslaglegging werkplekinspectie</t>
  </si>
  <si>
    <t>Ontvangst goederen</t>
  </si>
  <si>
    <t>Verpakkingsmateriaal wegschieten</t>
  </si>
  <si>
    <t xml:space="preserve">Toolbox LMRA (nog uit te voeren)
</t>
  </si>
  <si>
    <t xml:space="preserve">Gebruik van onveilige hijsmiddelen
Beknellen / bedelven door onjuist gebruik hijshulpmiddelen. </t>
  </si>
  <si>
    <t xml:space="preserve">Botbreuken, mogelijk dodelijk. </t>
  </si>
  <si>
    <t>Gebruik stellingmateriaal</t>
  </si>
  <si>
    <t>Onjuist gebruik stellingmateriaal/ beknellen/bedelven</t>
  </si>
  <si>
    <t>Mogelijk dodelijk</t>
  </si>
  <si>
    <t>Visuele keuring stellingen meenemen bij werkplekinspectie Depot</t>
  </si>
  <si>
    <t>Order picken/verplaatsen goederen/klaarmaken voor verzending</t>
  </si>
  <si>
    <t>Tillen, trekken, duwen</t>
  </si>
  <si>
    <t>Rugklachten
Pijnlijke gewrichten</t>
  </si>
  <si>
    <t>Toolbox 'Fysieke belasting'</t>
  </si>
  <si>
    <t>Onveilige situatie door obstakels, waarbij vallen en struikelen een mogelijkheid is</t>
  </si>
  <si>
    <t>Toolbox 'Orde &amp; netheid'</t>
  </si>
  <si>
    <t>Onjuist gebruik snijgereedschap</t>
  </si>
  <si>
    <t>Gebruik heftruck/reachtruck</t>
  </si>
  <si>
    <t>Gebruik heftruck alleen door medewerkers met heftruckcertificaat
Jaarlijkse BMWT keuring van heftruck
NB: check gordel bij de reachtruck!!</t>
  </si>
  <si>
    <t>Transport/aanrijding</t>
  </si>
  <si>
    <t>Gebruik heftruck alleen door medewerkers met heftruckcertificaat
Jaarlijkse BMWT keuring van heftruck
Toolbox 'Gevaren werken met heftruck' (nog uit te voeren)
NB: check gordel bij de reachtruck!!</t>
  </si>
  <si>
    <t xml:space="preserve">Vallen materiaal, beknellen / bedelven </t>
  </si>
  <si>
    <t>Gebruik heftruck alleen door medewerkers met heftruckcertificaat
Toolbox 'Gevaren werken met heftruck' (nog uit te voeren)</t>
  </si>
  <si>
    <t>Opslag gevaarlijk stoffen</t>
  </si>
  <si>
    <t>Aanrijding door heftruck--&gt;Blootstelling aan gevaarlijke stoffen</t>
  </si>
  <si>
    <t>Vloeistoffen op lekbakvoorziening 
Aanwezigheid van absorberende korrels
ADVIES: opslag hier weghalen (mogelijk naar het nieuwe onderdelenmagazijn??)</t>
  </si>
  <si>
    <t>Heftruck; Accu laden en vullen</t>
  </si>
  <si>
    <t>Bijzondere situaties</t>
  </si>
  <si>
    <t>Blootstelling aan emissie / accuzuur</t>
  </si>
  <si>
    <t>Aanrijding/overrijden</t>
  </si>
  <si>
    <t>Depot Son alleen toegankelijk met badge 
Bezoekers alleen onder begeleiding toegang tot Depot</t>
  </si>
  <si>
    <t>Onderaannemers/leveranciers van diensten</t>
  </si>
  <si>
    <t>Onveilige situaties door uit te voren werkzaamheden (o.a. keuringsinstantie stellingen/blusmiddelen etc.)</t>
  </si>
  <si>
    <t>ARBO informatieblad BHV Contractor (beschikbaar via MAAS intranet)</t>
  </si>
  <si>
    <t>Onder begeleiding van MAAS medewerker
Verplicht dragen van PBM's</t>
  </si>
  <si>
    <t>WERKEN OP LOCATIE: ALGEMEEN</t>
  </si>
  <si>
    <t>Vervoer tussen locaties</t>
  </si>
  <si>
    <t xml:space="preserve">Ongeval in het verkeer </t>
  </si>
  <si>
    <t>Toolbox (nog uit te voeren)
Zie ook onder Toolbox 'Woon-werk verkeer'
Bedrijfsauto's zijn uitgerust met een carkit</t>
  </si>
  <si>
    <t>Alleen werken</t>
  </si>
  <si>
    <t>Ongeval zonder aanwezigheid van andere personen</t>
  </si>
  <si>
    <t>Protocol 'Alleen Werken'</t>
  </si>
  <si>
    <t>Training MAAS Academy afstemmen op o.a. 'rode draad' van bevindingen tijdens werkplekinspecties</t>
  </si>
  <si>
    <t>Gebruik (elektrische) gereedschappen</t>
  </si>
  <si>
    <t>Jaarlijkse keuring (elektrisch) handgereedschap (NEN3140)
Overzicht gereedschap per monteur geregistreerd</t>
  </si>
  <si>
    <t>Gebruik hulpmiddelen van de klant;
werken op hoogte</t>
  </si>
  <si>
    <t>Gebruik van onveilige trap van de klant</t>
  </si>
  <si>
    <t>Gebruik PBM</t>
  </si>
  <si>
    <t>Verkeerd/geen gebruik PBM</t>
  </si>
  <si>
    <t>Voorgeschreven gebruik van PBM's (TRA1-10)</t>
  </si>
  <si>
    <t>VGWM commissie</t>
  </si>
  <si>
    <t>Werken in een productieomgeving</t>
  </si>
  <si>
    <t>Opvolgen veiligheidsvoorschriften op locatie
Bij gebrek Orde&amp;Netheid: melding naar leidinggevende</t>
  </si>
  <si>
    <t>Aanrijding/botsing met transportmiddel van de klant (heftruck, palletwagen, kraan, laskar etc.)</t>
  </si>
  <si>
    <t>Overbelasting geluid</t>
  </si>
  <si>
    <t>Opvolgen veiligheidsvoorschriften op locatie
(PBM's)
Bij twijfel: altijd gehoorbescherming gebruiken</t>
  </si>
  <si>
    <t>WERKEN OP LOCATIE: UITVOERING AUTOMATENLOGISTIEK</t>
  </si>
  <si>
    <t>Levering van automaat op locatie /
Verplaatsen van automaat op locatie
(door Logistieke partner en bijzijn van MAAS medewerker)</t>
  </si>
  <si>
    <t>Overbelast/verkeerd duwen en trekken</t>
  </si>
  <si>
    <t>Rugklachten
Hand- en armklachten</t>
  </si>
  <si>
    <t>TRA 1 'Levering' en TRA 4 'Verplaatsen'
Opleiding/training engineers van Logistieke dienstverlener door MAAS.
TRA van Logistieke dienstverlener</t>
  </si>
  <si>
    <t>Levering van automaat op locatie /
Verplaatsen van automaat op locatie
(door Logistieke partner in bijzijn van MAAS medewerker)</t>
  </si>
  <si>
    <t xml:space="preserve">Verkeerd/onveilig gebruik van de palletwagen
Vallen materiaal, beknellen / bedelven </t>
  </si>
  <si>
    <t>TRA 1 'Levering' en TRA 4 'Verplaatsen'
Opleiding/training engineers van Logistieke dienstverlener door MAAS.
Toolbox 'Gevaren werken met heftruck/palletwagen' (nog uit te voeren)
TRA van Logistieke dienstverlener</t>
  </si>
  <si>
    <t xml:space="preserve">Toolbox 'Gevaren werken met heftruck/palletwagen' </t>
  </si>
  <si>
    <t>Afkoppelen bestaande automaat op locatie
(door Logistieke partner in bijzijn van MAAS medewerker)</t>
  </si>
  <si>
    <t xml:space="preserve">Onbekendheid met type automaat/met afwijkende locatieafhankelijke situaties: elektrocutie </t>
  </si>
  <si>
    <t>TRA 2 'Afkoppelen' 
Instructie om automaat spanningsvrij te maken voorafgaand aan elektrotechnische werkzaamheden
Opleiding/training engineers van Logistieke dienstverlener door MAAS</t>
  </si>
  <si>
    <t>Beknelling, stoot- en struikelgevaar</t>
  </si>
  <si>
    <t>TRA 2 'Afkoppelen'
Gebruik PBM's: veiligheidsschoenen/handschoenen
Opleiding/training engineers van Logistieke dienstverlener door MAAS</t>
  </si>
  <si>
    <r>
      <t>Plaatsen/aansluiten van automaat op locatie:</t>
    </r>
    <r>
      <rPr>
        <u/>
        <sz val="10"/>
        <rFont val="Arial"/>
        <family val="2"/>
      </rPr>
      <t xml:space="preserve"> testen automaat</t>
    </r>
    <r>
      <rPr>
        <sz val="10"/>
        <rFont val="Arial"/>
        <family val="2"/>
      </rPr>
      <t xml:space="preserve">
(door Logistieke partner in bijzijn van MAAS medewerker)</t>
    </r>
  </si>
  <si>
    <t>Beknelling in de 'Brewers' tijdens testen
Beknelling in uitgiftesysteem tijdens testen</t>
  </si>
  <si>
    <t>TRA Werkplaats (nog uit te voeren en dit onderdeel toevoegen aan TRA 3 'Plaatsing')</t>
  </si>
  <si>
    <t>Na optillen van de frisdranklift, gaat deze zichzelf kalibreren en komt (onverwachts) omhoog</t>
  </si>
  <si>
    <t>Verwondingen van algemene aard
hoofd stoten</t>
  </si>
  <si>
    <t>Risico op te nemen in TRA 3 "Plaatsing' en TRA 6 'Verzorging'</t>
  </si>
  <si>
    <r>
      <t xml:space="preserve">Plaatsen/aansluiten van automaat op locatie: </t>
    </r>
    <r>
      <rPr>
        <u/>
        <sz val="10"/>
        <rFont val="Arial"/>
        <family val="2"/>
      </rPr>
      <t>testen automaat</t>
    </r>
    <r>
      <rPr>
        <sz val="10"/>
        <rFont val="Arial"/>
        <family val="2"/>
      </rPr>
      <t xml:space="preserve">
(door Logistieke partner in bijzijn van MAAS medewerker)</t>
    </r>
  </si>
  <si>
    <t>TRA 3 'Plaatsing' 
Opleiding/training engineers van Logistieke dienstverlener door MAAS</t>
  </si>
  <si>
    <t>WERKEN OP LOCATIE: UITVOERING OPERATING</t>
  </si>
  <si>
    <t xml:space="preserve">Operator werkzaamheden: Verzorgen/schoonmaken van automaten </t>
  </si>
  <si>
    <t>Operators zijn geadviseerd om bij traplopen een mandje te gebruiken, zodat 1 arm vrij is om trapleuning vast te pakken (opnemen in TRA 6 'Verzorging'??)</t>
  </si>
  <si>
    <t>Snijden bij openen verpakkingseenheden
Snijden aan scherpe delen automaat</t>
  </si>
  <si>
    <t>TRA 6 'Verzorging'</t>
  </si>
  <si>
    <t xml:space="preserve">Operator werkzaamheden: 
Verzorgen/schoonmaken van automaten </t>
  </si>
  <si>
    <t xml:space="preserve">Blootstelling aan gevaarlijke stoffen (CafeClean/Limades) tijdens reinigen van mengkoppen en brewers in minidepots op locatie </t>
  </si>
  <si>
    <t>TRA 8 Gebruik CafeClean/Limades
Gebruik PBM's: veiligheidsbril / butyl- of nitrilrubber handschoen</t>
  </si>
  <si>
    <t>Instructie gebruik PBM's?
Voldoende afstand in acht nemen?
TRA 6 'Verzorging'</t>
  </si>
  <si>
    <t>Onveilig gevoel door aanwezigheid van grote groepen mensen in pauzeruimtes</t>
  </si>
  <si>
    <t xml:space="preserve">Indien van toepassing: opvolgen voorschriften uit Risicoanalyse van de klant  </t>
  </si>
  <si>
    <t>Operator werkzaamheden: 
1e lijns storingen verhelpen</t>
  </si>
  <si>
    <t>Beknelling door verwijderen van vastzittende producten (snoep- en frisdrankautomaten)</t>
  </si>
  <si>
    <t>TRA 5 "Technische werkzaamheden'
Bij vastzittende producten achterin het automaat, deze spanningsvrij maken.</t>
  </si>
  <si>
    <t>Beknelling in de 'Brewers' tijdens storingswerkzaamheden/testen</t>
  </si>
  <si>
    <t>TRA 6 'Verzorging' (AANVULLEN MET 1e LIJNS STORINGEN??)</t>
  </si>
  <si>
    <t>WERKEN OP LOCATIE: UITVOERING FIELD SERVICE</t>
  </si>
  <si>
    <t>Techn. support werkzaamheden:  werken aan technische apparaten</t>
  </si>
  <si>
    <t>Onvoldoende technische kennis van elektrische apparaten</t>
  </si>
  <si>
    <t>Alle monteurs zijn aangewezen als vakbekwaam persoon en worden geacht voldoende technische kennis te hebben voor de uitoefening van de functie</t>
  </si>
  <si>
    <t>Techn. support werkzaamheden:  werken aan koffie-,snoep- en frisdrankapparaten</t>
  </si>
  <si>
    <t>Onvoldoende kennis van de mogelijke veiligheidsrisico's van de betreffende automaten</t>
  </si>
  <si>
    <t>Inwerktraject voor nieuwe monteurs van 2 maanden + 2 weken meelopen met ervaren service engineer
Meerdaagse trainingen voor service engineers specifiek gericht op een type automaat (door de leverancier)</t>
  </si>
  <si>
    <t>Techn. support werkzaamheden: onderhoud aan elektrische apparaten/onderdelen</t>
  </si>
  <si>
    <t>Mogelijk werken onder spanning</t>
  </si>
  <si>
    <t xml:space="preserve">TRA 5 "Technische werkzaamheden'
Visuele controle elektrische voorzieningen
Bij vervanging elektrische onderdelen de automaat te allen tijde spanningsvrij maken </t>
  </si>
  <si>
    <t>In contact komen met stoomboiler (130 C en 220V)</t>
  </si>
  <si>
    <t>Gebeurtenissen met (potentieel) dodelijke afloop
Brandwonden</t>
  </si>
  <si>
    <t>TRA 5 "Technische werkzaamheden'
Boiler ontluchten en spanningsvrij maken</t>
  </si>
  <si>
    <t>Aanraking van hete delen</t>
  </si>
  <si>
    <t>TRA 5 "Technische werkzaamheden' (uitbreiden met dragen van handschoenen bij vervanging boiler)</t>
  </si>
  <si>
    <t>BIJZONDERE SITUATIES</t>
  </si>
  <si>
    <t xml:space="preserve">Werkzaamheden in omgeving met biologische agentia
</t>
  </si>
  <si>
    <t>Contact met biologische agentia
Uitbraak van virussen</t>
  </si>
  <si>
    <t>Gezondheidsklachten (algemeen)
Gezondheidsklachten (schadelijke stoffen)</t>
  </si>
  <si>
    <t>Automaat staat in een rookruimte</t>
  </si>
  <si>
    <t>Blootstelling aan tabaksrook</t>
  </si>
  <si>
    <t>Klant afraden een automaat in een rookruimte te plaatsen (in nieuwe situaties niet toegestaan)
MAAS medewerker hoeft werkzaamheden niet in een rookruimte uit te voeren</t>
  </si>
  <si>
    <t>Hoge automaat staat op een verhoging</t>
  </si>
  <si>
    <t>Valgevaar bij gebruik (onveilige) trap van de klant</t>
  </si>
  <si>
    <t>Toolbox LMRA (nog uit te voeren)
Bij automaten op een verhoging mag men de boiler niet (alleen) vervangen</t>
  </si>
  <si>
    <t>CALAMITEITEN</t>
  </si>
  <si>
    <t>Brand</t>
  </si>
  <si>
    <t>Gezondheidsklachten (schadelijke stoffen)
Gebeurtenissen met (potentieel) dodelijke afloop
Brandwonden</t>
  </si>
  <si>
    <t>Brandblusmiddelen (jaarlijks gekeurd)
Bedrijfsnoodplan MAAS
Jaarlijkse ontruimingsoefening Hoofdkantoor Son
Bedrijfsnoodplan(nen) opdrachtgever(s)</t>
  </si>
  <si>
    <t>Ongeval</t>
  </si>
  <si>
    <t>Bedrijfsnoodplan MAAS
Jaarlijkse ontruimingsoefening Hoofdkantoor Son
Bedrijfsnoodplan(nen) opdrachtgever(s)</t>
  </si>
  <si>
    <t>Hoofd BHV</t>
  </si>
  <si>
    <t>Gezondheidsklachten (algemeen)
Gezondheidsklachten (schadelijke stoffen)
Gebeurtenissen met (potentieel) dodelijke afloop
Brandwonden</t>
  </si>
  <si>
    <t xml:space="preserve">Toolbox werk-werk verkeer </t>
  </si>
  <si>
    <t xml:space="preserve">Printers staan in aparte ruimten waar geen werkplekken zijn.
</t>
  </si>
  <si>
    <r>
      <t>Gebruik hijshulpmiddelen</t>
    </r>
    <r>
      <rPr>
        <b/>
        <sz val="10"/>
        <rFont val="Arial"/>
        <family val="2"/>
      </rPr>
      <t xml:space="preserve"> (AUTOMATENMAGAZIJN)</t>
    </r>
  </si>
  <si>
    <t>Jaarlijkse keuring van stellingen (opgenomen in overzicht materiaal en middelen)</t>
  </si>
  <si>
    <t>significantie bepaling 1</t>
  </si>
  <si>
    <t>significantie bepaling 2</t>
  </si>
  <si>
    <t>Onvoldoende beheer van wijzigingen (modificaties aan automaten, koffiecorner meubels, bedrijfskleding etc.,)</t>
  </si>
  <si>
    <t xml:space="preserve">Rapportage ontruimingsoefening </t>
  </si>
  <si>
    <t>Onwetendheid van de potentiele risico's op de werkplek</t>
  </si>
  <si>
    <t>Tijdelijke medewerkers zijn niet/onvoldoende geïnstrueerd over de mogelijke risico's op de werkplek</t>
  </si>
  <si>
    <t>Eigen medewerkers zijn niet/onvoldoende geïnstrueerd over de mogelijke risico's op de werkplek</t>
  </si>
  <si>
    <t>Verkeerd/onveilig gebruik van de pallet Tiller of palletwagen; vallen/wegschuiven van automaten en daardoor risico op beknelling</t>
  </si>
  <si>
    <t>Inrichting acculaadstation conform geldende regelgeving</t>
  </si>
  <si>
    <t xml:space="preserve">Eigen medewerkers zijn niet/onvoldoende geïnstrueerd over de mogelijke risico's op de locatie van de opdrachtgever </t>
  </si>
  <si>
    <t>Inhoud training MAAS Academy
Introductie door direct leidinggevenden
Aanvullende opleiding door Facility Integrator en/of Locatie specifieke introductie (poortinstructie opdrachtgever, Deltalings etc.)</t>
  </si>
  <si>
    <t>Verkeerd/onveilig gebruik
Elektrocutie</t>
  </si>
  <si>
    <t>Vallen/struikelen bij vervoer ingrediënten i.c.m.  traplopen</t>
  </si>
  <si>
    <t>Techn. support werkzaamheden: onderhoud aan warmtevoerende delen (Boiler)</t>
  </si>
  <si>
    <t>Techn. support werkzaamheden: vervanging van warmtevoerende delen (Boiler)</t>
  </si>
  <si>
    <t>Gebruik van auto (vervoer naar klant of kantoor)                                 
Gebruik auto en busjes voor vervoer ingrediënten en spare parts operators</t>
  </si>
  <si>
    <t>KAM coördinator</t>
  </si>
  <si>
    <t>Uitstoot van fijnstof agv het printen en kopiëren</t>
  </si>
  <si>
    <t>Uitbestede dienst
Afspraken met dienstverlener</t>
  </si>
  <si>
    <t>Verspilling van verpakkingsmateriaal en geen aparte scheiding van verpakkingsmateriaal (karton en plastic)</t>
  </si>
  <si>
    <t>Gebruik van frituurvet</t>
  </si>
  <si>
    <t>Het afgewerkte frituurvet wordt verzameld en opgehaald door een gespecialiseerd bedrijf. Er is een vetvangput aanwezig, die jaarlijks wordt geleegd.</t>
  </si>
  <si>
    <t>Inkoop diensten, onderdelen, ingrediënten, bekers</t>
  </si>
  <si>
    <t>Inkoop en vervoer tbv diensten, onderdelen, ingrediënten</t>
  </si>
  <si>
    <t>Ontstaan van erosie door productie van koffie, thee en cacao</t>
  </si>
  <si>
    <t>Bij onderhoud van airconditioning</t>
  </si>
  <si>
    <t>Naleving van  contract door  Cegelec</t>
  </si>
  <si>
    <t>Naleving van  contract door  installateurs</t>
  </si>
  <si>
    <t>Huidige financiële positie</t>
  </si>
  <si>
    <t>Financiële KPI's</t>
  </si>
  <si>
    <t>Continuïteit bedrijfsvoering</t>
  </si>
  <si>
    <t>Onjuiste levering van ingrediënten</t>
  </si>
  <si>
    <t>Blue book procedure Bestellen en leveren van ingrediënten</t>
  </si>
  <si>
    <t>Financiële KPI's
Interne auditrapportage</t>
  </si>
  <si>
    <t>Financiële KPI's
Beheer debiteuren</t>
  </si>
  <si>
    <t>Personeel; continuïteit</t>
  </si>
  <si>
    <t>Nee, beheersmaatregel</t>
  </si>
  <si>
    <t>Nee, beheersmaatregel en doelstelling</t>
  </si>
  <si>
    <t>Ja, beheersmaatregel</t>
  </si>
  <si>
    <t xml:space="preserve">In overleg met de producent worden automaten ontwikkeld die minder energie verbruiken bv door een actieve spaarstand. Ook worden machines gebruikt met een levensduur van tenminste tien jaar en worden onderdelen gebruikt welke duurzaam zijn en indien nodig modulair vervangen kunnen worden.
</t>
  </si>
  <si>
    <t xml:space="preserve">Inkoopcontract
</t>
  </si>
  <si>
    <t xml:space="preserve">Bijhouden innovaties op gebied van automaten. De rijksoverheid heeft in overleg met marktpartijen en andere overheden duurzaamheidscriteria opgesteld. Per productgroep (bijvoorbeeld drankautomaten) zijn er eisen, wensen, en in sommige gevallen contractvoorwaarden geformuleerd. De criteria zijn zo opgesteld dat alle overheden er aan kunnen voldoen. </t>
  </si>
  <si>
    <t>Defecte of afgeschreven automaten
(levenscyclus)</t>
  </si>
  <si>
    <t>Volledige recycling van automaten</t>
  </si>
  <si>
    <t>In overleg met Leveranciers automaten.
Toekomst; mogelijkheden voor volledige recycling</t>
  </si>
  <si>
    <t>Verslaglegging met leverancier
Monitoring recycling % (HKS)</t>
  </si>
  <si>
    <t>Blijvend aandacht voor mogelijkheden 100% recycling</t>
  </si>
  <si>
    <t>Bij inkoop koffie, thee en cacao
(levenscyclus)</t>
  </si>
  <si>
    <t>Investeren in duurzame koffie, thee en cacao</t>
  </si>
  <si>
    <t>Gebruik koffie, thee en cacao
(levenscyclus)</t>
  </si>
  <si>
    <t>Compensatie watergebruik door automaten (bij klanten)</t>
  </si>
  <si>
    <t>Deelname aan Made Blue project</t>
  </si>
  <si>
    <t>Vermelding op website Made Blue</t>
  </si>
  <si>
    <t>Rapportage Made Blue over compensatie watergebruik (rapportage water voetafdruk)</t>
  </si>
  <si>
    <t>Mogelijkheden voor recycling bekers</t>
  </si>
  <si>
    <t>In samenwerking met klanten, Gansewinkel / Sita en MAAS zijn er projecten ten aanzien van recycling van koffiebekers</t>
  </si>
  <si>
    <t>Per klant specifieke verslaglegging over recycling bekers</t>
  </si>
  <si>
    <t>Rapportage van Gansewinkel over recycling bekers</t>
  </si>
  <si>
    <t>Gebruik computer, beeldscherm, printer, kopieerapparaat, fax, telefoon. Gebruik verlichting, koffiemachine, elektrische (keuken)apparatuur , airconditioning hoofdkantoor</t>
  </si>
  <si>
    <t>Toenemend gebruik van elektra</t>
  </si>
  <si>
    <t>Uitvoering interne audits conform auditplanning
Monitoring Milieu KPI</t>
  </si>
  <si>
    <t xml:space="preserve">Jaarlijkse doelstelling elektra, zie KPI overview
</t>
  </si>
  <si>
    <t>Gebruik computer, beeldscherm, printer, telefoon. Gebruik verlichting, koffiemachine, elektrische (keuken)apparatuur , heater, rollend materieel op depot</t>
  </si>
  <si>
    <t>Overzicht energieverbruik depots</t>
  </si>
  <si>
    <t>Gebruik verwarming hoofdkantoor</t>
  </si>
  <si>
    <t xml:space="preserve">Jaarlijkse doelstelling gas, zie KPI overview
</t>
  </si>
  <si>
    <t>Mogelijkheden voor afvoer en recycling koffiedik</t>
  </si>
  <si>
    <t>Beoordelen of project (financieel) haalbaar is, afhankelijk van klant</t>
  </si>
  <si>
    <t>Nr</t>
  </si>
  <si>
    <t>Inschatting zonder beheersmaatregelen</t>
  </si>
  <si>
    <t>Inschatting met beheersmaatregelen</t>
  </si>
  <si>
    <t>Restrisico</t>
  </si>
  <si>
    <t>Nee,  beheersmaatregel en doelstelling</t>
  </si>
  <si>
    <t>Negatief effect op de vending makrt als geheel en MAAS specifiek</t>
  </si>
  <si>
    <t>Leveranciersbeoordelingen</t>
  </si>
  <si>
    <t>Formuleier leveranciersbeoordeling</t>
  </si>
  <si>
    <t>In contracten voorwaarden opnemen om bepaalde risico's te verminderen.</t>
  </si>
  <si>
    <t>Service levels agreements</t>
  </si>
  <si>
    <t>Service rapportage en jaarlijkse review SLA</t>
  </si>
  <si>
    <t>Negatieve impact op de marges</t>
  </si>
  <si>
    <t>Niet aanpassen aan veranderende klant, vanwege afnemende studentenaantallen en verminderen van personeel in productie &amp; ondersteunende diensten van klanten</t>
  </si>
  <si>
    <t>Verandering of beschikbaarheid van de universele protocollen en de ondersteuning daarvan voor elektronische betaalsystemen..</t>
  </si>
  <si>
    <t>Commericiële en financiële consequenties</t>
  </si>
  <si>
    <t>Gevolgen t.b.v. bedrijfsvoering: Menselijke fouten bij IT, in de operatie en bij control (contract management en financiële administratie); Klanttevredenheid</t>
  </si>
  <si>
    <t>Uitval elektriciteit / Intranet / telefonie. MAAS afhankelijk van gecompliceerde IT infrastructuur. Tijdelijke of langdurig falen van, vooral ERP-systeem en planning tools.</t>
  </si>
  <si>
    <t>Inkoop; Contract</t>
  </si>
  <si>
    <t xml:space="preserve">TRA 5 Technische werkzaamheden
TRA 11 Werkplaats </t>
  </si>
  <si>
    <t>TRA Werkplaats</t>
  </si>
  <si>
    <t xml:space="preserve">Afzetting plaatsen middels pionnen 
TRA 11 Werkplaats </t>
  </si>
  <si>
    <t>Instructie gebruik PBM's
Voldoende afstand in acht nemen, opgenomen in TRA 5 technische werkzaamheden
TRA 11 Werkplaats</t>
  </si>
  <si>
    <t>Afgedankte onderdelen worden door Maas teruggehaald. De goederen die hiervoor in aanmerking komen worden gerecycled de rest wordt afgevoerd.</t>
  </si>
  <si>
    <t>Deelname aan Made Blue. Liters op certificaat.</t>
  </si>
  <si>
    <t>Fleet Manager</t>
  </si>
  <si>
    <t>In samenwerking met klanten is er een inventarisatie ten aanzien van afvoer en recycling koffiedik</t>
  </si>
  <si>
    <t>Resultaten inventarisatie</t>
  </si>
  <si>
    <t>Doorlopend</t>
  </si>
  <si>
    <t xml:space="preserve">Blijvende monitoring van procedure Change management via Process Improvements </t>
  </si>
  <si>
    <t xml:space="preserve">Uitvoeren werkplekinspecties werkplaats conform planning (2 keer per jaar).
</t>
  </si>
  <si>
    <t>Uitvoeren werkplekinspecties werkplaats conform planning (2 keer per jaar).</t>
  </si>
  <si>
    <t>Jaarlijks marketingplan.
Ontwikkeling van verschillende marketingprogramma's</t>
  </si>
  <si>
    <t>Marketing doelstellingen zie KPI overview Marketing</t>
  </si>
  <si>
    <t xml:space="preserve">Sales doelstellingen zie KPI overview Sales </t>
  </si>
  <si>
    <t xml:space="preserve">Group Commercial Director
</t>
  </si>
  <si>
    <t>Financiële doelstellingen zie KPI overview Finance</t>
  </si>
  <si>
    <t>Milieudoelstellingen, zie KPI overview Milieu
Marketing doelstellingen CSR, zie KPI overview Marketing</t>
  </si>
  <si>
    <t xml:space="preserve">Milieudoelstellingen, zie KPI overview Milieu 
</t>
  </si>
  <si>
    <t>Doelstelling Sales, zie KPI overview Commerce</t>
  </si>
  <si>
    <t>Sales Directors Existing Business</t>
  </si>
  <si>
    <t>Sales Directors New Business</t>
  </si>
  <si>
    <t>Doelstelling Stock Control</t>
  </si>
  <si>
    <t>Doelstelling Technical service</t>
  </si>
  <si>
    <t>Doelstelling Purchase</t>
  </si>
  <si>
    <t>Doelstelling ziekteverzuim lager dan 5%</t>
  </si>
  <si>
    <r>
      <t xml:space="preserve">Operator werkzaamheden: 
</t>
    </r>
    <r>
      <rPr>
        <u/>
        <sz val="10"/>
        <rFont val="Arial"/>
        <family val="2"/>
      </rPr>
      <t>testen van automaat</t>
    </r>
    <r>
      <rPr>
        <b/>
        <sz val="10"/>
        <rFont val="Arial"/>
        <family val="2"/>
      </rPr>
      <t xml:space="preserve"> (ZIE RISICO'S 71-73)</t>
    </r>
  </si>
  <si>
    <t xml:space="preserve">
(ZIE RISICO'S 71-73)</t>
  </si>
  <si>
    <t xml:space="preserve"> 
(ZIE RISICO'S 71-73)</t>
  </si>
  <si>
    <r>
      <t xml:space="preserve">Techn. Support werkzaamheden: 
</t>
    </r>
    <r>
      <rPr>
        <u/>
        <sz val="10"/>
        <rFont val="Arial"/>
        <family val="2"/>
      </rPr>
      <t xml:space="preserve">testen van automaat </t>
    </r>
    <r>
      <rPr>
        <b/>
        <sz val="10"/>
        <rFont val="Arial"/>
        <family val="2"/>
      </rPr>
      <t>(ZIE RISICO'S 71-73)</t>
    </r>
  </si>
  <si>
    <t xml:space="preserve">Risico's tijdens testen is beschikbaar als Toolbox </t>
  </si>
  <si>
    <t>Reguliere vluchten binnen Europa met beperkte vluchtduur. Incidenteel intercontinentale vluchten, geen last-minute boekingen.</t>
  </si>
  <si>
    <t>Opvolgen van reisadvies per land van Minsterie van Buitenlandse Zaken</t>
  </si>
  <si>
    <t>Looppaden in werkplaats/depot</t>
  </si>
  <si>
    <t>Onbevoegden toegang tot de werkplaats/depot</t>
  </si>
  <si>
    <t>Stakeholders / Belanghebbenden</t>
  </si>
  <si>
    <t>Geografische locatie</t>
  </si>
  <si>
    <t>Producten en Diensten</t>
  </si>
  <si>
    <t>Producten</t>
  </si>
  <si>
    <t>Scope/ Toepassingsbied</t>
  </si>
  <si>
    <t>* (Social) Media</t>
  </si>
  <si>
    <t>* (Mede) Pandgebruikers</t>
  </si>
  <si>
    <t>* Verzekeringsmaatschappij</t>
  </si>
  <si>
    <t>* Tijdelijke medewerkers</t>
  </si>
  <si>
    <t>* Subcontractors</t>
  </si>
  <si>
    <t>* Kritische leveranciers</t>
  </si>
  <si>
    <t>* Partnerships</t>
  </si>
  <si>
    <t>* Medewerkers</t>
  </si>
  <si>
    <t>* Management (leidinggevenden)</t>
  </si>
  <si>
    <t>* Aandeelhouder (bestuurder)</t>
  </si>
  <si>
    <t>Aandeelhouder (bestuurder)</t>
  </si>
  <si>
    <t>Functionaris Gegevensbescherming</t>
  </si>
  <si>
    <t>* Maatschappelijke organisaties</t>
  </si>
  <si>
    <t>* Bedrijven in directe omgeving</t>
  </si>
  <si>
    <t>Het verkopen van warme dranken, zoetwaren, frisdranken en verswaren via automaten, inclusief de levering en bevoorrading van en de service aan de automaten</t>
  </si>
  <si>
    <t>Hoofdkantoor</t>
  </si>
  <si>
    <t>LC Nieuwegein</t>
  </si>
  <si>
    <t xml:space="preserve">LC Elst  </t>
  </si>
  <si>
    <t>LC Zwolle</t>
  </si>
  <si>
    <r>
      <rPr>
        <sz val="9"/>
        <color theme="1"/>
        <rFont val="Arial"/>
        <family val="2"/>
      </rPr>
      <t xml:space="preserve">LC Groningen  </t>
    </r>
    <r>
      <rPr>
        <sz val="10"/>
        <color theme="1"/>
        <rFont val="Arial"/>
        <family val="2"/>
      </rPr>
      <t xml:space="preserve"> </t>
    </r>
  </si>
  <si>
    <t>* Bevoegd gezag: provincie</t>
  </si>
  <si>
    <t>* Omgevingsdienst (milieu)</t>
  </si>
  <si>
    <t>* Zakelijke dienstverlening</t>
  </si>
  <si>
    <t>Samen werken aan het versterken van het Maatschappelijk Verantwoord Ondernemen (Fair chain)</t>
  </si>
  <si>
    <t xml:space="preserve">Automaten, warme dranken, zoetwaren, frisdranken en verswaren </t>
  </si>
  <si>
    <t xml:space="preserve">KvK-nummer </t>
  </si>
  <si>
    <t>Vestigingsnummer</t>
  </si>
  <si>
    <t>003727749 (RSIN)</t>
  </si>
  <si>
    <t>Adres</t>
  </si>
  <si>
    <t>Voldoen aan Arbo/ G&amp;VW wet- en regelgeving
Betalingstermijn
MAAS biedt een veilige en gezonde werkomgeving</t>
  </si>
  <si>
    <t>Continu</t>
  </si>
  <si>
    <t>Eind 2022</t>
  </si>
  <si>
    <t>Training MAAS Academy afstemmen op o.a. 'rode draad' van bevindingen tijdens werkplekinspecties.</t>
  </si>
  <si>
    <t>Jaarlijkse visuele keuring indien gebruik van een takel (en dan opgenomen in overzicht materiaal en middelen)</t>
  </si>
  <si>
    <t>Doelstelling Projects &amp; Machine Logistics</t>
  </si>
  <si>
    <t>Manager Projects &amp;
Machine Logistics</t>
  </si>
  <si>
    <t>Beoordeling van eventuele geluidsklachten bijl milieu item leveranciers beoordeling</t>
  </si>
  <si>
    <t>Bezoekrapportage, MTO</t>
  </si>
  <si>
    <t>Interne en externe issues</t>
  </si>
  <si>
    <t>Interne issues</t>
  </si>
  <si>
    <t>Externe issues</t>
  </si>
  <si>
    <t>Mensen</t>
  </si>
  <si>
    <t>Middelen</t>
  </si>
  <si>
    <t>Materialen</t>
  </si>
  <si>
    <t>Verduurzaming van grond- en hulpstoffen</t>
  </si>
  <si>
    <t>Product</t>
  </si>
  <si>
    <t>Methoden</t>
  </si>
  <si>
    <t>Management</t>
  </si>
  <si>
    <t>Externe Issues</t>
  </si>
  <si>
    <t>Juridisch</t>
  </si>
  <si>
    <t>Concurrentie</t>
  </si>
  <si>
    <t>Markt</t>
  </si>
  <si>
    <t>Cultuur</t>
  </si>
  <si>
    <t>Maatschappelijk</t>
  </si>
  <si>
    <t>Krapte op arbeidsmarkt, duurzame inzetbaarheid van medewerkers</t>
  </si>
  <si>
    <t>Regionaal / lokaal</t>
  </si>
  <si>
    <t>Politiek</t>
  </si>
  <si>
    <t>Duurzaam transport, (technologische) mogelijkheden om duurzame inzetbaarheid van mensen te vergroten</t>
  </si>
  <si>
    <t>Vraag naar duurzaamheidsinitiatieven, toetreding buitenlandse partijen op de Nederlandse markt</t>
  </si>
  <si>
    <t xml:space="preserve"> Groep stakeholders/belanghebbenden
 incl. onderverdeling</t>
  </si>
  <si>
    <t>Behoeften en verwachtingen van stakeholders/belanghebbenden</t>
  </si>
  <si>
    <t>Impact van stakeholder op organisatie en hun belang bij de organisatie</t>
  </si>
  <si>
    <t xml:space="preserve">
</t>
  </si>
  <si>
    <t>ISO 9001
Algemene bedrijfsvoering, kwaliteit producten, klanttevredenheid</t>
  </si>
  <si>
    <t>ISO 14001
Milieu- en energieaspecten</t>
  </si>
  <si>
    <t>ISO 45001
Arbeidsomstandigheden, veiligheid en gezondheid</t>
  </si>
  <si>
    <t>Grote invloed 
veel belang</t>
  </si>
  <si>
    <t>Grote invloed 
weinig belang</t>
  </si>
  <si>
    <t>Weinig invloed 
veel belang</t>
  </si>
  <si>
    <t>Weinig invloed 
weinig belang</t>
  </si>
  <si>
    <t>X</t>
  </si>
  <si>
    <t>Voldoen aan wet- en regelgeving
Beheersing van milieu- en energierisico's</t>
  </si>
  <si>
    <t>Goede werkgever</t>
  </si>
  <si>
    <t xml:space="preserve">Voldoen aan wet- en regelgeving
</t>
  </si>
  <si>
    <t>Voldoen aan wet- en regelgeving</t>
  </si>
  <si>
    <t>Goede arbeidsvoorwaarden</t>
  </si>
  <si>
    <t xml:space="preserve">Naleving wet- en regelgeving
Direct melden van meldingsplichtige ongevallen </t>
  </si>
  <si>
    <t>Inzet bij integratie, adequaat G&amp;VW-beleid om de kans op ongevallen en ziekte zo klein mogelijk te houden. Communicatiebehoefte: geinformeerd worden bij incidenten en veranderingen</t>
  </si>
  <si>
    <t>Bedrijven in de directe omgeving</t>
  </si>
  <si>
    <t xml:space="preserve">Maatschappelijk verantwoord ondernemen
</t>
  </si>
  <si>
    <t>Duurzame arbeidsrelatie
Beheersing van arbeidsrisico's</t>
  </si>
  <si>
    <t>Beheersing van arbeidsrisico's</t>
  </si>
  <si>
    <t>Duurzame arbeidsrelatie
PMO, RI&amp;E, voorlichting, toolboxes</t>
  </si>
  <si>
    <t>Duurzame arbeidsrelatie, RI&amp;E, voorlichting, toolboxes</t>
  </si>
  <si>
    <t>Veilige werkplek (RI&amp;E, voorlichting, toolboxes)</t>
  </si>
  <si>
    <t xml:space="preserve">Betalingstermijn
</t>
  </si>
  <si>
    <t>Prijs / kwaliteit verhouding
MVO (duurzaamheid)</t>
  </si>
  <si>
    <t>Veilige en gezonde werkplek voor mensen die ter plaatse activiteiten uitvoeren</t>
  </si>
  <si>
    <t>Geen gezond- en veiligheid issues</t>
  </si>
  <si>
    <t>Normuitleg 45001</t>
  </si>
  <si>
    <t>Effect: Kans</t>
  </si>
  <si>
    <t>Effect: Risico</t>
  </si>
  <si>
    <t>Succes</t>
  </si>
  <si>
    <t>Groot succes</t>
  </si>
  <si>
    <t>Zeer groot succes</t>
  </si>
  <si>
    <t>zeer sterke groei -  aanwinst van zeer groot aantal klanten</t>
  </si>
  <si>
    <t>zeer grote positieve impact voor gehele gebied, opdrachtgevers en met landelijke uitstraling</t>
  </si>
  <si>
    <t>Zeer groot effect op aantal en ernst incidenten</t>
  </si>
  <si>
    <t>organisatie maakt grote groei door - aanwinst groot aantal klanten</t>
  </si>
  <si>
    <t>grote positieve impact voor het gebied. Impact is provinciaal</t>
  </si>
  <si>
    <t>Groot effect op aantal en ernst incidenten</t>
  </si>
  <si>
    <t>organisatie maakt groei door - aanwinst van aanzienlijk aantal klanten</t>
  </si>
  <si>
    <t>grote positieve impact voor het gebied. Impact is regionaal</t>
  </si>
  <si>
    <t>Aanzienlijk effect op aantal en ernst incidenten</t>
  </si>
  <si>
    <t>organisatie maakt kleine groei door - aanwinst van beperkt aantal klanten</t>
  </si>
  <si>
    <t>relevante positieve impact. Impact is lokaal</t>
  </si>
  <si>
    <t>Effect op aantal en ernst incidenten</t>
  </si>
  <si>
    <t>organisatie maakt zeer kleine groei door - aanwinst van enkele klanten</t>
  </si>
  <si>
    <t xml:space="preserve">kleine positieve impact. </t>
  </si>
  <si>
    <t>Enig effect op aantal en ernst incidenten</t>
  </si>
  <si>
    <t>organisatie groeit nauwelijks  - aanwinst van een klant</t>
  </si>
  <si>
    <t>beperkte positieve impact</t>
  </si>
  <si>
    <t>Gering effect op aantal en ernst incidenten</t>
  </si>
  <si>
    <t>nauwelijks effect op de organisatie - geen groei van klanten</t>
  </si>
  <si>
    <t>te verwaarlozen positieve impact</t>
  </si>
  <si>
    <t>Geen invloed op aantal incidenten</t>
  </si>
  <si>
    <t>G&amp;VW Managementsysteem</t>
  </si>
  <si>
    <t>Blind vertrouwen op het systeem, terwijl niet alle risico’s door het systeem worden gedekt.</t>
  </si>
  <si>
    <t xml:space="preserve">Uitvoering van werkplekinspecties
Minimaal jaarlijkse evaluatie risicoanalyse tijdens de MR
</t>
  </si>
  <si>
    <t>Verslaglegging Werkplekinspecties
Verslag MR</t>
  </si>
  <si>
    <t>Onderwerpen zoals vermeld in de risicoanalyse actief toetsen tijdens werkplekinspecties en toolbox: in het kader van (meer) participatie de operationele medewerkers betrekken bij de statusupdate van de risicoanalyse.</t>
  </si>
  <si>
    <t>G&amp;VW Gevaren identificatie en inschatten</t>
  </si>
  <si>
    <t>Bij de identifcatie missen van gevaren en/of verkeerd inschatten van risico’s</t>
  </si>
  <si>
    <t>Betrokkenheid van arbeidshygienist bij opstellen van de RI&amp;E
Interne audits (mede) uitgevoerd door onafhankelijke derde
Participatie van operationele medewerkers bij opstellen en actualiseren risicoanalyse arbo</t>
  </si>
  <si>
    <t>Verslaglegging Werkplekinspecties, Interne audits, MR</t>
  </si>
  <si>
    <t>Uitvoering Werkplekinspectie Interne audits
MR</t>
  </si>
  <si>
    <t>Ja, maar vereist wel continu aandacht</t>
  </si>
  <si>
    <t>Wet- en regelgeving</t>
  </si>
  <si>
    <t>Organisatorische consequenties
Gezondheidsklachten (algemeen)</t>
  </si>
  <si>
    <t>Financiële consequenties
Juridische consequenties
Imago
Incidenten,  klachten en calamiteiten
Gezondheidsklachten (algemeen)</t>
  </si>
  <si>
    <t>Organisatorische consequenties
Afwijkende handelingen
Incidenten, klachten en calamiteiten
Gezondheidsklachten (algemeen)</t>
  </si>
  <si>
    <t>Uitvoering Werkplekinspectie
Agendapunt binnen  diverse communicatiestructuren</t>
  </si>
  <si>
    <t>Verslaglegging Werkplekinspecties
Notulen overlegvormen</t>
  </si>
  <si>
    <t>RDMG registers wet- en regelgeving geimplementeerd
Minimaal 2x per jaar een check op compliance</t>
  </si>
  <si>
    <t>Uitvoering compliance check
Nakijken overzicht gewijzigde wet- en regelgeving zoals aangereikt door de RDMG tool</t>
  </si>
  <si>
    <t>Compliance check</t>
  </si>
  <si>
    <t>Rapportage interne audits en opvolgen van bevindingen voorgaande audits</t>
  </si>
  <si>
    <t xml:space="preserve">Minimaal 2 x per jaar een auditronde, waarbij zowel een deel wordt uitgevoerd door interne medewerkers als ook door externe adviseurs.
</t>
  </si>
  <si>
    <t>Uitvoering interne audits</t>
  </si>
  <si>
    <t>Directie actief participeren in de totstandkoming van de interne auditplanning en daarbij aangeven van aandachtsgebieden.</t>
  </si>
  <si>
    <t>Investering (financiële ondersteuning)</t>
  </si>
  <si>
    <t>Duurzame inzetbaarheid medewerkers, vergrijzing van personeelsbestand (gemiddelde leeftijd ca. 44,4 jaar)</t>
  </si>
  <si>
    <t>Circulariteit in machines en meubels, duurzame initiatieven met betrekking tot product en dienstverlening</t>
  </si>
  <si>
    <t>Nieuwe financier, nieuwe aandeelhouder, betrokkenheid (nieuw) management bij gezond- en veilig werken</t>
  </si>
  <si>
    <t xml:space="preserve">Uitbesteding van diensten, inkoop bij leveranciers van automaten, ingrediënten </t>
  </si>
  <si>
    <t>Alle mensen die deel uitmaken van de MAAS organisatie inclusief directie (MT), tijdelijke medewerkers en directe aandeelhouders</t>
  </si>
  <si>
    <t>Consument (gebruikers van de automaten)</t>
  </si>
  <si>
    <t>Privacybescherming (persoonsgegevens)
Voldoen aan wet- en regelgeving</t>
  </si>
  <si>
    <t>* Niet-kritische leveranciers</t>
  </si>
  <si>
    <t>* Consument</t>
  </si>
  <si>
    <t>Preventiemedewerker</t>
  </si>
  <si>
    <t>Beheersing van milieu- en energierisico's</t>
  </si>
  <si>
    <t>Directie (MT/ Board)</t>
  </si>
  <si>
    <t xml:space="preserve">ISO9001 certificaat 
Prijs / kwaliteit verhouding
Service (SLA; nakomen contractafspraken)
Voldoen aan veiligheidseisen (onderdeel contractafspraken)
</t>
  </si>
  <si>
    <t>Veilig gedrag operators en monteurs</t>
  </si>
  <si>
    <t>Milieubewust gedrag operators en monteurs</t>
  </si>
  <si>
    <t>Kans bepaling: Kans = Blootstelling * Waarschijnlijkheid * Effect (Kans)</t>
  </si>
  <si>
    <t>Risico bepaling: Risico = Blootstelling * Waarschijnlijkheid * Effect (Risico)</t>
  </si>
  <si>
    <t>Normuitleg 9001</t>
  </si>
  <si>
    <t>2.0</t>
  </si>
  <si>
    <t>Informatie over producten en diensten MAAS</t>
  </si>
  <si>
    <t>Informatie over milieueffecten producten en diensten MAAS</t>
  </si>
  <si>
    <t>Systeem hangt teveel op één KAM-coördinator</t>
  </si>
  <si>
    <t>Afhankelijkheid van KAM coördinator</t>
  </si>
  <si>
    <t>Wijzigingen in wet- en regelgeving worden niet (tijdig) geïdentificeerd en/of opgepakt</t>
  </si>
  <si>
    <t>Interne audits brengen zwakke punten niet aan het licht en/of verbeteringen worden onvoldoende opgevolgd</t>
  </si>
  <si>
    <t>Gezond- en veilig werken vast agendapunt op veel overlegstructuren.
Uitvoering en opvolging van werkplekinspecties ligt in de lijn i.s.m. KAM-coordinator.</t>
  </si>
  <si>
    <t>Marktleider in onbemande horecapunten met kwalitatieve, duurzame en innovatieve producten en diensten.</t>
  </si>
  <si>
    <t>Science Park Eindhoven 5051, 5692 EB Son en Breugel</t>
  </si>
  <si>
    <t>Marconibaan 42 F, 3439 MS Nieuwegein</t>
  </si>
  <si>
    <t>Ossenkamp 2 J, 8024 AE Zwolle</t>
  </si>
  <si>
    <t>Linschotenstraat 8 A, 3044 AW Rotterdam</t>
  </si>
  <si>
    <t>Narvikweg 5 3, 9723 TV Groningen</t>
  </si>
  <si>
    <t>Een persoon, groep of organisatie die direct belang heeft bij de organisatie, inclusief investeerders</t>
  </si>
  <si>
    <t>Rnw</t>
  </si>
  <si>
    <t>Onderdeel Business plan Commerce</t>
  </si>
  <si>
    <t xml:space="preserve">Sales Director
</t>
  </si>
  <si>
    <t>Procedure afhandelen + opvolging klachten
Overzicht klachten
Bespreking klachten in managementteam</t>
  </si>
  <si>
    <t>Periodieke interne audit inplannen</t>
  </si>
  <si>
    <t>Nee, beheersmaatregel + doelstelling</t>
  </si>
  <si>
    <t>Accountmanagement Existing Business onvoldoende gericht op relatiemanagement (onvoldoende contact met de klanten)</t>
  </si>
  <si>
    <t>Accountmanagement New Business onvoldoende gericht op werven nieuwe klanten (telesales)</t>
  </si>
  <si>
    <t>Geen getekend contract + contractafhandeling via BNP</t>
  </si>
  <si>
    <t>Blue book procedure Contractmanagement, incl. facturatie via BNP</t>
  </si>
  <si>
    <t>Minimaal 4 keer per jaar bezoek aan operator door coördinator</t>
  </si>
  <si>
    <t>Onvoldoende beheer van leveranciers (documentatie)</t>
  </si>
  <si>
    <t>Organisatorische consequenties
Financiele consequenties
Gevolgen t.b.v. bedrijfsvoering
Klanttevredenheid</t>
  </si>
  <si>
    <t>Leveranciersbeoordeling
Uitvoering van interne audit</t>
  </si>
  <si>
    <t>Formulier leveranciersbeoordeling
Interne auditrapportage</t>
  </si>
  <si>
    <t xml:space="preserve">nvt
</t>
  </si>
  <si>
    <t>Nee, beheersmaatregelen</t>
  </si>
  <si>
    <t>Opvolging van keuring materiaal en middelen conform planning (overzicht)
Periodieke interne audit</t>
  </si>
  <si>
    <t>Niet voldoen aan regels HACCP systeem (o.a. schoonmaakprotocol)</t>
  </si>
  <si>
    <t xml:space="preserve">Bezoeken operator </t>
  </si>
  <si>
    <t>Blijvende aandacht voor HACCP (in bezoekrapportage)
Periodieke interne audit</t>
  </si>
  <si>
    <t>Marketingplan: 
Ontwikkeling van verschillende marketingprogramma's</t>
  </si>
  <si>
    <t>Marketing</t>
  </si>
  <si>
    <t>Uitvoering van smaaktesten niet conform afspraken</t>
  </si>
  <si>
    <t xml:space="preserve">Blue book procedure Marketing
</t>
  </si>
  <si>
    <t>Verslaglegging smaaktesten</t>
  </si>
  <si>
    <t xml:space="preserve">Nee, beheersmaatregel </t>
  </si>
  <si>
    <t>Jaarlijkse doelstellingen duurzame producten</t>
  </si>
  <si>
    <t>Marketingplan: 
Ontwikkeling van verschillende marketingprogramma's
Moyee programma</t>
  </si>
  <si>
    <t>Continue inschatting van risico's, o.a. naar aanleiding van incidenten</t>
  </si>
  <si>
    <t xml:space="preserve">Uitvoeren werkplekinspecties klantlocaties conform planning (minimaal 2 keer per jaar).
</t>
  </si>
  <si>
    <t>Periodiek (1 keer per kwartaal) bekijken van RDMG tool</t>
  </si>
  <si>
    <t>Jaarlijks onderhoud perslucht opgenomen in planning</t>
  </si>
  <si>
    <t>Gebeurtenissen met (potentieel) dodelijke afloop
Elektrocutie</t>
  </si>
  <si>
    <t>Wijzigingen in Gegevensbescherming wet- en regelgeving worden niet (tijdig) geïdentificeerd en/of opgepakt</t>
  </si>
  <si>
    <t>Financiële consequenties
Juridische consequenties
Imago
Incidenten,  klachten en calamiteiten
Gegevensbeschermingsklachten (algemeen)</t>
  </si>
  <si>
    <t>Wijzigingen in milieu wet- en regelgeving worden niet (tijdig) geïdentificeerd en/of opgepakt</t>
  </si>
  <si>
    <t>Financiële consequenties
Juridische consequenties
Imago
Incidenten,  klachten en calamiteiten
Milieuklachten (algemeen)</t>
  </si>
  <si>
    <t>Commercieel Directeur</t>
  </si>
  <si>
    <t xml:space="preserve">Manager Stock Control 
</t>
  </si>
  <si>
    <t>Technical Operations Manager</t>
  </si>
  <si>
    <t>Manager Stock Control 
Depothouder</t>
  </si>
  <si>
    <t xml:space="preserve">Commercieel Directeur
</t>
  </si>
  <si>
    <t>Managing Director
Directeur Operations</t>
  </si>
  <si>
    <t>Technical Operations Manager, Manager Stock Control</t>
  </si>
  <si>
    <t>Managing Director, HR</t>
  </si>
  <si>
    <t>Sales Director New Business, 
Sales Director Existing Business</t>
  </si>
  <si>
    <t>Sales Director Existing Business</t>
  </si>
  <si>
    <t xml:space="preserve">Purchase Director, 
Commercieel Directeur
</t>
  </si>
  <si>
    <t>Facility Manager, 
Depothouder</t>
  </si>
  <si>
    <t xml:space="preserve">Purchase Director, Manager Concepts &amp; Machines
</t>
  </si>
  <si>
    <t xml:space="preserve">Managing Director (Chief Financial Officer a.i.)
</t>
  </si>
  <si>
    <t xml:space="preserve">Managing Director, Commercieel Directeurr
</t>
  </si>
  <si>
    <t>Managing Director, KAM Coördinator</t>
  </si>
  <si>
    <t>Purchase Director, Commercieel Directeur</t>
  </si>
  <si>
    <t xml:space="preserve">Sales Director New Business
</t>
  </si>
  <si>
    <t>Sales Director Existing Business, Sales Director New Business</t>
  </si>
  <si>
    <t>KAM Coördinator</t>
  </si>
  <si>
    <t>Management Operations, 
KAM Coördinator</t>
  </si>
  <si>
    <t xml:space="preserve">Directeur Operations </t>
  </si>
  <si>
    <t>Facility Manager, Hoofd BHV</t>
  </si>
  <si>
    <t>Technical Operations Manager, VGWM commissie</t>
  </si>
  <si>
    <t xml:space="preserve">Managing Director, KAM Coördinator
</t>
  </si>
  <si>
    <t>Speciale training voor MAAS medewerkers verzorgd door de klant (bijvoorbeeld UMC)</t>
  </si>
  <si>
    <t>VGWM commissie, Leidinggevenden, Managing Director</t>
  </si>
  <si>
    <t xml:space="preserve">Technical Operations Manager (ondersteuning Rollema), Manager Stock Control </t>
  </si>
  <si>
    <t>Manager Stock Control (depots), Technical Operations Manager (automaten)</t>
  </si>
  <si>
    <t xml:space="preserve">Area / Object Coördinator </t>
  </si>
  <si>
    <t>Technical Operations Manager, Support Engineer</t>
  </si>
  <si>
    <t>MAAS • Risicoanalyse in het kader van Gezond &amp; Veilig Werken (Arbo)</t>
  </si>
  <si>
    <t>Premiumization door middel van meer kwaliteit en waarde toevoegen aan alle verschillende vendingproposities van MAAS.</t>
  </si>
  <si>
    <t>* Bezoekers (mede) pandgebruikers</t>
  </si>
  <si>
    <t>* Vakbonden</t>
  </si>
  <si>
    <t>* Investeerders</t>
  </si>
  <si>
    <t>Voldoen aan brandveiligheidseisen</t>
  </si>
  <si>
    <t xml:space="preserve">Voldoen aan wetgeving afgedankte elektrische apparaten </t>
  </si>
  <si>
    <t>Voldoen aan Arbo/ G&amp;VW wet- en regelgeving
MAAS biedt een veilige en gezonde werkomgeving</t>
  </si>
  <si>
    <t xml:space="preserve">Commerce Manager
</t>
  </si>
  <si>
    <t>Doelstelling klachten, zie KPI overview Commerce</t>
  </si>
  <si>
    <t>Contractmanagement / 
Commerce</t>
  </si>
  <si>
    <t>KPI's Commerce</t>
  </si>
  <si>
    <t>Blijvend aandacht voor vragen van klanten (KPI's Commerce)</t>
  </si>
  <si>
    <t>Blijvend aandacht voor nakomen contractafspraken (KPI's Commerce)</t>
  </si>
  <si>
    <t>National Operations Manager &amp; Regio Manager</t>
  </si>
  <si>
    <t>National Operations Manager &amp; Regio Manager,
KAM Coördinator</t>
  </si>
  <si>
    <t>Incidenten, klachten en calamiteiten
Gevolgen t.b.v. bedrijfsvoering
Klanttevredenheid</t>
  </si>
  <si>
    <t>Pharius RDMG registers wet- en regelgeving geimplementeerd
Minimaal 2x per jaar een check op compliance</t>
  </si>
  <si>
    <t>KAM-coördinator/ Functionaris Gegevensbescherming</t>
  </si>
  <si>
    <t>FAQ Algemene Verordening Gegevensbescherming</t>
  </si>
  <si>
    <t>KAM Coördinator/ Functionaris Gegevensbescherming</t>
  </si>
  <si>
    <t>Publicatie FAQ Algemene Verordening Gegevensbescherming op MaasWeb</t>
  </si>
  <si>
    <t>Inkoopeisen
(Huidige energieverbruik, LED-verlichting, 1 koeling in 1 apparaat)</t>
  </si>
  <si>
    <t>MTO</t>
  </si>
  <si>
    <t>HR</t>
  </si>
  <si>
    <t>Senior Business Controller</t>
  </si>
  <si>
    <t xml:space="preserve">Technical Operations Manager, National Operations Manager, Regio manager
</t>
  </si>
  <si>
    <t>Technical Operations Manager, National Operations Manager, Regio manager</t>
  </si>
  <si>
    <t xml:space="preserve">Techn. (Field) Service Manager
National Operations Manager, Regio manager
</t>
  </si>
  <si>
    <t>National Operations Manager, Regio managers</t>
  </si>
  <si>
    <t>National Operations Manager, Regio manager</t>
  </si>
  <si>
    <t xml:space="preserve">Technical Operations Manager, National Operations Manager, Regio manager, Opdrachtgever
</t>
  </si>
  <si>
    <t>INCIDENTEN EN CALAMITEITEN</t>
  </si>
  <si>
    <t>WIJZIGINGEN WET- EN REGELGEVING</t>
  </si>
  <si>
    <t>MANAGEMENT PROCESSEN</t>
  </si>
  <si>
    <t>OPERATIONELE PROCESSEN</t>
  </si>
  <si>
    <t>ONDERSTEUNENDE PROCESSEN</t>
  </si>
  <si>
    <t>BEHEERSINGSPROCESSEN</t>
  </si>
  <si>
    <t>Verandering van inkoopprijzen (ingrediëntenprijzen) en andere kostenontwikkelingen gedurende een contractperiode</t>
  </si>
  <si>
    <t>Wijzigingen in gezond &amp; veilig werken/ arbo wet- en regelgeving worden niet (tijdig) geïdentificeerd en/of opgepakt</t>
  </si>
  <si>
    <t>Financiële consequenties
Juridische consequenties
Imago
Incidenten,  klachten en calamiteiten
Gezond &amp; veilig werken, Machine Veiligheid klachten (algemeen)</t>
  </si>
  <si>
    <t>Kwaliteit Managementsysteem, Gegevensbescherming</t>
  </si>
  <si>
    <t>Kwaliteit Managementsysteem, Voedselveiligheid en Voedselcontactmaterialen</t>
  </si>
  <si>
    <t>Kwaliteit Managementsysteem, Biologisch</t>
  </si>
  <si>
    <t>Wijzigingen in Biologische wet- en regelgeving worden niet (tijdig) geïdentificeerd en/of opgepakt</t>
  </si>
  <si>
    <t>Kwaliteit Managementsysteem, Sociale keurmerken voedsel</t>
  </si>
  <si>
    <t>Wijzigingen in Sociale keurmerken regelgeving worden niet (tijdig) geïdentificeerd en/of opgepakt</t>
  </si>
  <si>
    <t>Wijzigingen in Voedselveiligheid en Voedselcontactmaterialen wet- en regelgeving worden niet (tijdig) geïdentificeerd en/of opgepakt</t>
  </si>
  <si>
    <t>Financiële consequenties
Juridische consequenties
Imago
Incidenten,  klachten en calamiteiten
Voedselveiligheid en Voedselcontactmaterialen klachten (algemeen)</t>
  </si>
  <si>
    <t>Financiële consequenties
Juridische consequenties
Imago
Incidenten,  klachten en calamiteiten
Biologische klachten (algemeen)</t>
  </si>
  <si>
    <t>Financiële consequenties
Juridische consequenties
Imago
Incidenten,  klachten en calamiteiten
Sociale keurmerken klachten (algemeen)</t>
  </si>
  <si>
    <t>Gezond &amp; Veilige Werken/ Arbo Managementsysteem</t>
  </si>
  <si>
    <t>Gezond &amp; Veilige Werken/ Arbo Managementsysteem: Machine veiligheid - CE markering Machine, Laagspanning, EMC, ROHS</t>
  </si>
  <si>
    <t>Financiële consequenties
Juridische consequenties
Imago
Incidenten,  klachten en calamiteiten
CE markering Machine, Laagspanning, EMC, ROHS klachten (algemeen)</t>
  </si>
  <si>
    <t>Wijzigingen in CE markering Machine, Laagspanning, EMC, ROHS wet- en regelgeving worden niet (tijdig) geïdentificeerd en/of opgepakt</t>
  </si>
  <si>
    <t>Gezond &amp; Veilige Werken/ Arbo Managementsysteem: Chemicaliën - REACH, CLP, ECHA</t>
  </si>
  <si>
    <t>Wijzigingen in Chemicaliën - REACH, CLP, ECHA wet- en regelgeving worden niet (tijdig) geïdentificeerd en/of opgepakt</t>
  </si>
  <si>
    <t>Financiële consequenties
Juridische consequenties
Imago
Incidenten,  klachten en calamiteiten
Chemicaliën - REACH, CLP, ECHA klachten (algemeen)</t>
  </si>
  <si>
    <t>Pharius RDMG registers wet- en regelgeving in 2020
Minimaal 2x per jaar een check op compliance</t>
  </si>
  <si>
    <t xml:space="preserve">Ja, maar vereist wel continu aandacht. </t>
  </si>
  <si>
    <t>SKAL</t>
  </si>
  <si>
    <t>FLOCERT</t>
  </si>
  <si>
    <t>Purchasing manager ondersteund door Stock Control en KAM-coördinator</t>
  </si>
  <si>
    <t>Fabrikanten - leveranciersdossier</t>
  </si>
  <si>
    <t>Purchasing ondersteund TQM en KAM-coördinator</t>
  </si>
  <si>
    <t>Kwaliteit Managementsysteem, Sociale keurmerken achterstand arbeidsmarkt</t>
  </si>
  <si>
    <t>Werken conform bio vereisten, SKAL audit</t>
  </si>
  <si>
    <t>Werken conform FLOCERT vereisten, FLOCERT audit</t>
  </si>
  <si>
    <t>Business plan OCS 
Uitbreiding van Sales capaciteit bij OCS
Plan Sales New Business</t>
  </si>
  <si>
    <t>Strategie MAAS document
Plannen Sales New en Existing Business</t>
  </si>
  <si>
    <t xml:space="preserve">Strategie MAAS document
</t>
  </si>
  <si>
    <t xml:space="preserve">Werken conform PSO vereisten, tweejaarlijkse PSO audit </t>
  </si>
  <si>
    <t>Medewerkers SROI conform de PSO-criteria</t>
  </si>
  <si>
    <t>Wettelijke doelstelling WEEE richtlijn vanaf augustus 2018: 85% nuttig toegepast, MAAS doelstelling 95%; 80% recycling MAAS MAAS doelstelling 90%</t>
  </si>
  <si>
    <t xml:space="preserve">Impactwaarde Sales in NL Blendstar SO 20%  en Harper's SO 5% </t>
  </si>
  <si>
    <t>Stimuleren van biologische EU Bio/ Fairtrade/ UTZ/ RFA producten</t>
  </si>
  <si>
    <t>Pictogrammen bij toegang werkplaats
PBM voorzieningen voor bezoekers en looppaden</t>
  </si>
  <si>
    <t>Samenwerking met een vaste partner. Inleenkrachten die MAAS veiligheidsinstructie krijgen, waarbij wordt ingegaan op specifieke gevaren van de machines.</t>
  </si>
  <si>
    <t>Iedere vrijdagmiddag wordt tijd genomen voor Orde &amp; Netheid in de werkplaats</t>
  </si>
  <si>
    <t>Looppaden/transportpaden staan op de vloer gemarkeerd en worden vrijgehouden
Nieuwe belijning aanbrengen indien noodzakelijk</t>
  </si>
  <si>
    <t>TRA 8 Gebruik CafeClean/Limades
Pictogrammen gebruik verplichte PBM's</t>
  </si>
  <si>
    <t xml:space="preserve">Inwerktraject voor alle monteurs (MAAS Academy)
Getekend formulier 'indiensttreding
Voorgeschreven gebruik PBM's
TRA Werkplaats </t>
  </si>
  <si>
    <t>Instructie om automaat spanningsvrij te maken voorafgaand aan elektrotechnische werkzaamheden (TRA 5 technische werkzaamheden)
TRA Werkplaats</t>
  </si>
  <si>
    <t>Eigen regelgeving: IMPACT@ - duurzaamheidsprogramma MAAS</t>
  </si>
  <si>
    <t xml:space="preserve">Voldoen aan wet- en regelgeving (o.a. RIVM richtlijnen bij pandemieën)
</t>
  </si>
  <si>
    <t xml:space="preserve">Voldoen aan wet- en regelgeving (o.a. RIVM richtlijnen bij pandemieën)
 </t>
  </si>
  <si>
    <t>Veilige omgeving (kantoor MAAS) voldoet aan o.a. RIVM richtlijnen bij pandemieën</t>
  </si>
  <si>
    <t>Voldoen aan wet- en regelgeving
Veilige en gezonde werkplek voor mensen die ter plaatse activiteiten uitvoeren (o.a. RIVM richtlijnen bij pandemieën)</t>
  </si>
  <si>
    <t>Milieu vriendelijk transport op en tussen campus gebouwen</t>
  </si>
  <si>
    <t>Negatief effect op de vending markt als geheel en MAAS specifiek</t>
  </si>
  <si>
    <t xml:space="preserve">Bespreking Management Team Meeting
Bespreking Operating Management Team meeting
</t>
  </si>
  <si>
    <t xml:space="preserve">Managing Director &amp; Chief Operating Officer 
HR Manager (overheidssteun aanvraag)
</t>
  </si>
  <si>
    <t>ja</t>
  </si>
  <si>
    <t>Business Continuiteitsplan Scenario Lockdown Pandemie opgenomen
Invoeren maatregelen zoals voorgeschreven door overheid (RIVM)
Afschalen van activiteiten Operating
Overleg met klanten over mogelijkheden uitvoeren werkzaamheden en te treffen beschermingsmaatregelen op klant locatie
Voorzien Operators met aanvullende beschermingsmiddelen
Uitbreiding thuiswerk mogelijkheden voor binnendienst
Aanvraag overheidssteun confom nood wet- en regelgeving</t>
  </si>
  <si>
    <t>Incidenten,  klachten en calamiteiten
Milieuklachten (algemeen)</t>
  </si>
  <si>
    <t>Uitlezen via handheld Operator</t>
  </si>
  <si>
    <t>Rapportage activiteiten Operator aan machines</t>
  </si>
  <si>
    <t>Automaat langdurig uit wegens vermindering bedrijfsactiviteiten bij klant (vb door pandemie, overheidsmaatregelen e.a.)</t>
  </si>
  <si>
    <t>Uitvoering werkzaamheden (gehele organisatie)</t>
  </si>
  <si>
    <t>Juridische consequenties
Incidenten,  klachten en calamiteiten
Luchtweg infecties
Overlijden</t>
  </si>
  <si>
    <t xml:space="preserve">Managing Director, HR Manager, leidinggevenden
</t>
  </si>
  <si>
    <t xml:space="preserve">Nieuwsbrieven, 
uitvoering werkplek inspecties, Management meetings </t>
  </si>
  <si>
    <t>15a</t>
  </si>
  <si>
    <t>15b</t>
  </si>
  <si>
    <t>Door (gedeeltelijke) tijdelijke bedrijfssluiting van klanten vanwege overheidsmaatregelen (bijvoorbeeld in het kader van een pandemie) moeten automaten voor langere tijd worden uitgeschakeld</t>
  </si>
  <si>
    <t>National Operational Managers</t>
  </si>
  <si>
    <t>National Operational Manager, Depothouder, Area Coördinatoren, Object Coördinatoren</t>
  </si>
  <si>
    <t>National Operational Manager, Manager Stock Control</t>
  </si>
  <si>
    <t>National Operational Managers, 
Manager Stock Control</t>
  </si>
  <si>
    <t>National Operational Manager</t>
  </si>
  <si>
    <t>Beleid werken conform overheidsrichtlijnen (RIVM); Verstrekking van handreiniging aan medewerkers en in kantoor/ werkplaats/ magazijn/ depots. Medewerkers Operating volgen aanvullende richtlijnen van klanten en krijgen aanvullende beschermingsmiddelen indien voorgeschreven</t>
  </si>
  <si>
    <t>REHVA, de Europese Federatie van HVAC-verenigingen, heeft geadviseerd dat bevochtiging, airconditioning en kanaalreiniging geen praktisch effect hebben op de overdracht van het coronavirus. Verwarmings- en koelsystemen kunnen normaal worden gebruikt omdat er geen directe implicaties zijn voor Covid-19-verspreiding. Extra reiniging en desinfectie van luchtbehandelingskasten en airco-units niet noodzakelijk.</t>
  </si>
  <si>
    <t xml:space="preserve">Mogelijke verspreiding op kantoor, werkplaats, magazijnen, depots en op klantlokaties van actief levensbedreigend virus (voorbeeld pandemie COVID-19) in Nederland </t>
  </si>
  <si>
    <t>Mogelijke verspreiding op kantoor, werkplaats, magazijnen, depots  van actief levensbedreigend virus (voorbeeld pandemie COVID-19) via luchtbehandelingsysteem / airco systemen</t>
  </si>
  <si>
    <t>Deskundige bijstand; evaluatie van de Digitale RI&amp;E</t>
  </si>
  <si>
    <t>Risico op grote afname van aanbod werk Operators en aanbestedingen door (potentiële) klanten door gebeurtenissen met grote (wereldwijde) maatschappelijke impact (bijvoorbeeld pandemie).</t>
  </si>
  <si>
    <t>Notulen, incl. besluiten en actielijsten
Interne auditrapportage
KPI's Operations
Toekenning overheidssteun tijdelijke maatregel</t>
  </si>
  <si>
    <t>Voldoen aan milieu wet- en regelgeving (SCCM) en voldoen aan CO2 wet- en regelgeving (SKAO)</t>
  </si>
  <si>
    <t>Voldoen aan regelgeving socialer ondernemen (PSO)</t>
  </si>
  <si>
    <t>Voldoen aan wet- en regelgeving
Beheersing van milieu- en energierisico's
CO2-prestatieladder</t>
  </si>
  <si>
    <t xml:space="preserve">ISO 14001 certificaat 
CO2-Prestatieladder certificaat (Projecten met CO2-gerelateerd gunningvoordeel )
</t>
  </si>
  <si>
    <t>ISO 45001 certificaat
voldoen aan wet- en regelgeving (o.a. RIVM richtlijnen bij pandemieën)</t>
  </si>
  <si>
    <t xml:space="preserve">Schemabeheerders certificatie (SCCM, SKAO, PSO) </t>
  </si>
  <si>
    <t>Voldoen aan de diverse standaarden</t>
  </si>
  <si>
    <t>Voldoen aan wet- en regelgeving (o.a. Overheids- en RIVM richtlijnen bij pandemieën)</t>
  </si>
  <si>
    <t>Financieel gezond (strategie op gebaseerd)
Bedrijfscontinuïteit</t>
  </si>
  <si>
    <t>Gekwalificeerd personeel
Veilige en gezonde werkomgeving
Bedrijfscontinuïteit</t>
  </si>
  <si>
    <t>Naleving wet- en regelgeving</t>
  </si>
  <si>
    <t>Geen milieu issues</t>
  </si>
  <si>
    <t xml:space="preserve">Long Range Planning </t>
  </si>
  <si>
    <t>Milieu KPI
Energieaudit (4 jaarlijks).  Geldigheid CO2-Prestatieladder vanaf niveau 3 als alternatieve invulling voor de EED Energie-audit verplichting is verlengd tot en met 31 december 2023.</t>
  </si>
  <si>
    <t>Milieu KPI
Energieaudit (4 jaarlijks). Geldigheid CO2-Prestatieladder vanaf niveau 3 als alternatieve invulling voor de EED Energie-audit verplichting is verlengd tot en met 31 december 2023.</t>
  </si>
  <si>
    <t>Milieu KPI / Footprint
Energieaudit (4 jaarlijks). Geldigheid CO2-Prestatieladder vanaf niveau 3 als alternatieve invulling voor de EED Energie-audit verplichting is verlengd tot en met 31 december 2023.</t>
  </si>
  <si>
    <t>Elektra hoofdkantoor 100% gecertificeerd CO2 neutraal (WaarborgWind) contract juni 2020 - juni 2023</t>
  </si>
  <si>
    <t>Uitvoering van maatregelen Energie prestatie advies en Energie audit (4-jaarlijks) of vervangen door CO2-Prestatieladder vanaf niveau 3</t>
  </si>
  <si>
    <t>Goede arbeidsvoorwaarden
Veilige en gezonde werkomgeving
Persoonlijke ontwikkeling
Bedrijfscontinuïteit</t>
  </si>
  <si>
    <t>Social media (LinkedIn / YouTube) /Diverse media via samenwerkingspartners MAAS</t>
  </si>
  <si>
    <t>Informatie over voedselveiligheid, allergie, circulariteit, duurzaamheid</t>
  </si>
  <si>
    <t xml:space="preserve">Informatie over milieueffecten producten en diensten MAAS, CO2 </t>
  </si>
  <si>
    <t>Verzekeraar (Cyber, Bedrijfsaansprakelijkheid)</t>
  </si>
  <si>
    <t>Certificerende Instellingen Management systeem (DNV)</t>
  </si>
  <si>
    <t>Vertrouwenspersoon (Ongewenste Omgangsvormen en Integriteit)</t>
  </si>
  <si>
    <t xml:space="preserve">LC Elsloo </t>
  </si>
  <si>
    <t xml:space="preserve">LC Rotterdam </t>
  </si>
  <si>
    <t>Cyber</t>
  </si>
  <si>
    <t>Sterkere dreiging van risico's van cybercrime</t>
  </si>
  <si>
    <t>* Vertrouwenspersoon OO en I</t>
  </si>
  <si>
    <t>Ja, maar vereist wel continu aandacht.</t>
  </si>
  <si>
    <t>Leveranciers compliance</t>
  </si>
  <si>
    <t>Purchasing (Levenaciersdossier), TQM (CE en FCM incidenten)</t>
  </si>
  <si>
    <t>Uiterlijk december 2023: CO2-Prestatieladder vanaf niveau 3.</t>
  </si>
  <si>
    <t>Bedreigingen Extern;
bomdreiging, natuurincidenten, verkeersincident(en) aan- en afvoerwegen, naderende gaswolk/rookwolk/radioactieve wolk, vliegtuigongeval, terroristische dreiging,  actiegroepen, uitvallen nutsvoorzieningen, pandemie (bijvoorbeeld griep of coronavirus).</t>
  </si>
  <si>
    <t>LEVENSCYCLUS FASE VERKRIJGEN GRONDSTOFFEN</t>
  </si>
  <si>
    <t>LEVENSCYCLUS FASE PRODUCTIE</t>
  </si>
  <si>
    <t>LEVENSCYCLUS FASE VERWIJDERING</t>
  </si>
  <si>
    <t xml:space="preserve">Inkoop van koffiemachines
</t>
  </si>
  <si>
    <t>Verlagen energieverbruik van koffiemachines bij de klant - instellen energy saving modus als standaard</t>
  </si>
  <si>
    <t xml:space="preserve">Gebruik van koffiemachines
</t>
  </si>
  <si>
    <t xml:space="preserve">In overleg met de producent worden automaten ontwikkeld die minder energie verbruiken bv door een actieve spaarstand. Deze wordt bij de pre-installatie als standaard ingesteld.
</t>
  </si>
  <si>
    <t>Verlagen energieverbruik van koffiemachines door producenten, gebruik duurzame onderdelen (lange levensduur en hoge recyclinggraad)</t>
  </si>
  <si>
    <t>LEVENSCYCLUS FASE LEVERING &amp; INSTALLATIE</t>
  </si>
  <si>
    <t>BEDRIJFSVOERING ALGEMEEN</t>
  </si>
  <si>
    <t xml:space="preserve">Defecte of afgeschreven automaten
</t>
  </si>
  <si>
    <t>LEVENSCYCLUS FASE GEBRUIK &amp; ONDERHOUD (INCL. REFURBISHMENT)</t>
  </si>
  <si>
    <t>MAAS • Risicoanalyse in het kader van Milieu volgens Levenscyclus-perspectief</t>
  </si>
  <si>
    <t>Rapportage HKS (via Reptool van Wecycle)
Jaarrapportage Nationaal WEEE-register in 2021 overgegaan naar Stichting Open</t>
  </si>
  <si>
    <t>Jaarlijks, uiterlijk april</t>
  </si>
  <si>
    <t>Periodiek</t>
  </si>
  <si>
    <t>Het toepassingsgebied van het MAAS Managementsysteem betreft alle activiteiten op de locaties van MAAS hoofdkantoor, de depots en de storage locations op klantlocatie. Juridisch wordt de werkmaatschappij Maas International B.V. bestuurd door een andere rechtspersoon, de MAAS International Holding B.V. De holding wordt op haar beurt door meerdere bestuurders bestuurd. Door de holding en eventuele andere rechtspersoon-bestuurders kan als het ware worden ‘heengekeken’, totdat de (uiteindelijke) natuurlijke personen zijn bereikt. Deze bestuurders staan op het organogram van Maas International B.V. 
Inkoop van producten en diensten horen eveneens bij het MAAS Managementsysteem. Er vindt een strenge selectie plaats van in te kopen producten met betrekking tot de oorsprong en de wijze van transport naar MAAS toe. Transport van bulk en machines / automaten, inclusief het 
aansluiten van automaten op locatie, is uitbesteed. Dit transport en eventuele aanvullende (aansluit)werkzaamheden op locatie,  vallen voor zover de invloed reikt, ook onder het managementsysteem. Dit betekent dat, het beleid van de externe transporteurs/dienstverleners wordt beoordeeld en er met de transporteurs/dienstverleners afspraken worden gemaakt over de uitvoering van het contract (SLA). Daarin wordt onder andere vastgelegd wat de eisen zijn t.a.v. de arbeidsomstandigheden en veiligheid bij uitvoering van de werkzaamheden.</t>
  </si>
  <si>
    <t>* Productcertificatie wet (SKAL)</t>
  </si>
  <si>
    <t>* Productcertificatie voluntary (FLOCERT)</t>
  </si>
  <si>
    <t>Universiteiten (Amsterdam, Leiden en Wageningen, Groningen, Nijmegen, Utrecht, Maastricht)</t>
  </si>
  <si>
    <t>Uitvoering van risicoanalyse Milieu
Jaarlijks Marketingplan</t>
  </si>
  <si>
    <t>Jaarlijks Marketingplan 
Ontwikkeling van verschillende marketingprogramma's</t>
  </si>
  <si>
    <t>MAAS • Risico classificatie</t>
  </si>
  <si>
    <t>(indien geselecteerd), "omschrijving van de effecten van het risico of het negeren van de kans".</t>
  </si>
  <si>
    <t xml:space="preserve">Waarschijnlijkheid optreden kans of risico: </t>
  </si>
  <si>
    <t>Uitvoering compliance check. 
Nakijken overzicht gewijzigde wet- en regelgeving zoals aangereikt door de RDMG tool</t>
  </si>
  <si>
    <r>
      <t xml:space="preserve">Gebruik koffie, thee en cacao </t>
    </r>
    <r>
      <rPr>
        <sz val="10"/>
        <color rgb="FFFF0000"/>
        <rFont val="Arial"/>
        <family val="2"/>
      </rPr>
      <t>in disposable bekers</t>
    </r>
    <r>
      <rPr>
        <sz val="10"/>
        <rFont val="Arial"/>
        <family val="2"/>
      </rPr>
      <t xml:space="preserve">
(levenscyclus)</t>
    </r>
  </si>
  <si>
    <r>
      <t>LEVENSCYCLUS FASE BEHANDELING EINDE LEVENSDUUR</t>
    </r>
    <r>
      <rPr>
        <b/>
        <sz val="10"/>
        <color rgb="FFFF0000"/>
        <rFont val="Arial"/>
        <family val="2"/>
      </rPr>
      <t xml:space="preserve"> - CIRCULAIRTEIT</t>
    </r>
  </si>
  <si>
    <t>Overzicht relevante milieu wetgeving SCCM jaarlijks controleren en toetsen aan RDMG tool</t>
  </si>
  <si>
    <t>Overzicht wet- en regelgeving (incl. Omgevingswet en Duurzaamheid) op hoofdlijnen opstellen, waarin is vastgelegd hoe compliance wordt geborgd en getoetst. Opstellen compliance controle lijst en verwerken in werkzaamheden KAM-coördinator / interne auditor.</t>
  </si>
  <si>
    <t>KAM-coördinator + externe consultant</t>
  </si>
  <si>
    <t>Schuttersstraat 27 k, 6191 RZ Beek</t>
  </si>
  <si>
    <t>Einsteinweg 15, 6662 PW Elst</t>
  </si>
  <si>
    <t>Sterkere focus op ESG/ CSR/ PSO/ MVO/ duurzaamheid/ circulariteit</t>
  </si>
  <si>
    <t>Regelmatig wijziging van randvoorwaarden (BTW, arbeidswetgeving, milieuwetgeving)</t>
  </si>
  <si>
    <t>* Aandeelhouder (MIKO)</t>
  </si>
  <si>
    <t>* Certificerende Instellingen (DNV)</t>
  </si>
  <si>
    <t>* Toezichthouders Rijk (NVWA, NA, ILT)</t>
  </si>
  <si>
    <t>* Markttoezichthouders (AP)</t>
  </si>
  <si>
    <t>* Samenwerkingspartners MVO/ CSR</t>
  </si>
  <si>
    <t>Alle partijen die diensten, producten leveren aan de organisatie inclusief hun prestaties (ook uitbestede processen!)</t>
  </si>
  <si>
    <t>* Normaddressaten (Stichting Open, SAV)</t>
  </si>
  <si>
    <t>Cateraars, Overheidsinstellingen, Zorginstellingen, Defensie, Industrie, Onderwijs, Horeca, Petro chemie, Zakelijke dienstverlening, Facility integrator</t>
  </si>
  <si>
    <t>Aandeelhouder (MIKO)</t>
  </si>
  <si>
    <t>Ecovadis Enterprise, Goede werkgever</t>
  </si>
  <si>
    <t xml:space="preserve">Niet-kritische leveranciers (vrijwel alle &lt; 100.000 euro) </t>
  </si>
  <si>
    <t>Kritische leveranciers &gt; 100.000 euro)</t>
  </si>
  <si>
    <t>Veilige werkplek voor mensen die ter plaatse activiteiten uitvoeren, geen gezagsverhouding van MAAS, dus eigen arbo/ G&amp;VW verantwoordelijkheid</t>
  </si>
  <si>
    <t>Veilige werkplek voor mensen die ter plaatse activiteiten uitvoeren, geen gezagsverhouding van MAAS; subcontractor eigen arbo/ G&amp;VW verantwoordelijkheid</t>
  </si>
  <si>
    <t>Veilige werkplek voor mensen die ter plaatse activiteiten uitvoeren, geen gezagsverhouding van MAAS; leverancier eigen arbo/ G&amp;VW verantwoordelijkheid</t>
  </si>
  <si>
    <t>Milieuveiligheid bij activiteiten van de subcontractor; geen gezagsverhouding van MAAS, subcontractor eigen milieu verantwoordelijkheid</t>
  </si>
  <si>
    <t>Milieuveiligheid bij activiteiten van de leverancier; geen gezagsverhouding van MAAS, subcontractor eigen milieu verantwoordelijkheid</t>
  </si>
  <si>
    <t>Milieuveiligheid bij activiteiten van de leverancier; geen gezagsverhouding van MAAS, subcontractor eigen milieu verantwoordelijkheid; CO2-reductie</t>
  </si>
  <si>
    <t xml:space="preserve">Ecovadis Enterprise, Goede werkgever
Recycling van koffiedik
</t>
  </si>
  <si>
    <r>
      <t xml:space="preserve">Partnerships (zoals Moyee Coffee Roasting PLC, Tinjure Tea Company, </t>
    </r>
    <r>
      <rPr>
        <sz val="10"/>
        <rFont val="Arial"/>
        <family val="2"/>
      </rPr>
      <t>CoffeeBased, Koffie Recycling Service, Circle of Beans, TB Brown), daarmee ook kritische leveranciers</t>
    </r>
  </si>
  <si>
    <t>Betalingstermijn, Ondersteuning vanuit MAAS Nederland
Volume garantie koffie, thee en suiker</t>
  </si>
  <si>
    <t>Bevoegd gezag (Rijksoverheid, Provincie, Gemeente, Omgevingsdienst, enz.)</t>
  </si>
  <si>
    <t xml:space="preserve">Product certificerende instellingen voluntary compliance (Flocert, Rainforest Alliance) </t>
  </si>
  <si>
    <t>Veiligheidsregio (o.a. Brandweer)</t>
  </si>
  <si>
    <t>Pensioenfonds, Premiepensioeninstelling</t>
  </si>
  <si>
    <t>* Pensioenfonds, premiepensioeninstelling</t>
  </si>
  <si>
    <t>Arbodienst Arbodeskundigen (ook wel kerndeskundigen): arbeids- en organisatiedeskundige; hogere veiligheidskundige en arbeidshygiënist</t>
  </si>
  <si>
    <t xml:space="preserve">Arbodienst (G&amp;VW) met arbodeskundigen bedrijfsarts, veiligheidskundige, arbeids- en organisatiedeskundige, arbeidshygiënist </t>
  </si>
  <si>
    <t>* Schemabeheer certificatie (SCCM, SKAO)</t>
  </si>
  <si>
    <t>Zusterbedrijven (binnen de MIKO groep)</t>
  </si>
  <si>
    <t>Voldoen aan Partnervoorwaarden</t>
  </si>
  <si>
    <t xml:space="preserve">Kennis inbreng vanuit MAAS
</t>
  </si>
  <si>
    <t>NGO's (Milieucentraal, Green Deal Zorg)</t>
  </si>
  <si>
    <t xml:space="preserve">Bezoekers (mede) pandgebruikers </t>
  </si>
  <si>
    <t>* Accountant</t>
  </si>
  <si>
    <t>Investeerders</t>
  </si>
  <si>
    <t>Accountant</t>
  </si>
  <si>
    <t>ESG</t>
  </si>
  <si>
    <t>Environment</t>
  </si>
  <si>
    <t>Social</t>
  </si>
  <si>
    <t>EU CSRD - ESRS Environment</t>
  </si>
  <si>
    <t>EU CSRD - ESRS Social</t>
  </si>
  <si>
    <t>Goedgekeurde jaarrekening</t>
  </si>
  <si>
    <t>Correcte jaarrekeningen en financiële overzichten; controle niet-financiële gegevens (ESG); EU CSRD - ESRS Governance</t>
  </si>
  <si>
    <t>Producentenverantwoordelijkheid normaddressaten: Stichting Open (WEEE/AEEA), Stichting Afvalfonds Verpakkingen (SAV)</t>
  </si>
  <si>
    <t xml:space="preserve">Voldoen aan wetgeving Privacy; Direct melden van meldingsplichtige ongevallen </t>
  </si>
  <si>
    <t>Voldoen aan voluntary product standaards</t>
  </si>
  <si>
    <t>* Arbodienst(en)</t>
  </si>
  <si>
    <t>Voldoen aan screeningseisen, Privacybescherming (persoonsgegevens), Voldoen aan wet- en regelgeving</t>
  </si>
  <si>
    <t>Voldoen aan wet- en regelgeving (Arbeidsomstandigheden)</t>
  </si>
  <si>
    <t>Voldoen aan wet- en regelgeving (Integriteit)</t>
  </si>
  <si>
    <t>ZBO. Product certificerende instellingen wet (Biologisch = SKAL)</t>
  </si>
  <si>
    <t>ZBO. Markttoezichthouders: Autoriteit Persoonsgegevens (AP)</t>
  </si>
  <si>
    <t>* UWV, KvK, …</t>
  </si>
  <si>
    <t>Ja</t>
  </si>
  <si>
    <t>Nee</t>
  </si>
  <si>
    <t>SKAL audit</t>
  </si>
  <si>
    <t>Ja, maar vereist wel continu aandacht. Werken met de Pharius (RDMG) tool.</t>
  </si>
  <si>
    <t>Overzicht relevante arbo wetgeving SCCM jaarlijks controleren en toetsen aan Pharius (RDMG) tool.</t>
  </si>
  <si>
    <t>KAM-coördinator/ Preventiemedewerker</t>
  </si>
  <si>
    <t>Jaarlijks, oktober</t>
  </si>
  <si>
    <t>Jaarlijks, januari nieuwe jaar</t>
  </si>
  <si>
    <t>Uitvoering compliance check
Nakijken overzicht gewijzigde wet- en regelgeving zoals aangereikt door de Pharius (RDMG) tool</t>
  </si>
  <si>
    <t xml:space="preserve">N.B. Overige operationele kansen en risico's op het gebied van gezond- en veilig werken zijn te vinden in respectievelijk het MAAS CSR, MAAS Arbobeheersysteem (RI&amp;E incl. plan van aanpak) en MAAS TRA </t>
  </si>
  <si>
    <t>Hercertificatie tweejaarlijks</t>
  </si>
  <si>
    <t>Hercertificatie jaarlijks</t>
  </si>
  <si>
    <t>Hercertificatie driejaarlijks</t>
  </si>
  <si>
    <t>Manager Warehousing &amp; Logitics</t>
  </si>
  <si>
    <t>Warhousing &amp; Logitics ondersteund door Purchasing en KAM-coördinator</t>
  </si>
  <si>
    <t>Director CSR</t>
  </si>
  <si>
    <t>Samenwerkingspartners MVO/ CSR (WWF)</t>
  </si>
  <si>
    <t>Toezichthouders: NVWA, Nederlandse Arbeidsinspectie (NA), Inspectie Leefomgeving en Transport (ILT)</t>
  </si>
  <si>
    <t>Assurance CSR/ MVO/ ESG (Ecovadis, MAEX)</t>
  </si>
  <si>
    <t>Strategisch (risico)</t>
  </si>
  <si>
    <t>Reputatie</t>
  </si>
  <si>
    <t>Mogelijke incidenten of wijzigingen in de publieke opinie kunnen ernstige gevolgen hebben voor onze reputatie of marktpositie.</t>
  </si>
  <si>
    <r>
      <t>Cultuur en gedrag: MAAS DNA, Gedragscode MAAS;  Jumbo/uniforme interne processen en procedures
Sturen op score Ecovadis (reputatie via 360</t>
    </r>
    <r>
      <rPr>
        <sz val="10"/>
        <rFont val="Calibri"/>
        <family val="2"/>
      </rPr>
      <t xml:space="preserve">° </t>
    </r>
    <r>
      <rPr>
        <sz val="10"/>
        <rFont val="Arial"/>
        <family val="2"/>
      </rPr>
      <t>Watch); Actief stakeholdermanagement; Continu verbeteren interne processen en procedures</t>
    </r>
  </si>
  <si>
    <t>Financiële consequenties
Juridische consequenties
Imago</t>
  </si>
  <si>
    <t>Maatschappelijke verantwoordelijkheid</t>
  </si>
  <si>
    <t>MAAS voldoet mogelijk niet aan de veranderende wensen en eisen van stakeholders op het gebied van duurzaamheid, gezondheid, arbeidsomstandigheden, diversiteit &amp; inclusiviteit. Klimaatverandering is een urgent thema.</t>
  </si>
  <si>
    <t>Sturen op score in Ecovadis; CSR KPI's per kwartaal</t>
  </si>
  <si>
    <t>Ecovadis</t>
  </si>
  <si>
    <t>Periodiek duurzaamheidsoverleg voor evalueren CSR rapportage en tijdig aanpassen van doelstellingen.</t>
  </si>
  <si>
    <t>Jaarlijkse Ecovadis assessment</t>
  </si>
  <si>
    <t>Ecovadis Enterprise</t>
  </si>
  <si>
    <t xml:space="preserve">Kritische leveranciers in de keten stimuleren tot deelname </t>
  </si>
  <si>
    <t xml:space="preserve">Uitvoeren CSR Ecovadis Assessment; </t>
  </si>
  <si>
    <t>Jaarlijkse Ecovadis assessment of re-assessment van kritische leveranciers</t>
  </si>
  <si>
    <t>Actualiteiten en maatschappelijke ontwikkelingen</t>
  </si>
  <si>
    <t>MAAS speelt mogelijk onvoldoende in op actualiteiten en maatschappelijke ontwikkelingen die invloed hebben op de bedrijfsvoering, zoals stijging van inkoop- en energieprijzen (inflatie), publieke opinie, stikstofbeleid, (moeizame) onderhandelingen met leveranciers en de effecten van regionale oorlog.</t>
  </si>
  <si>
    <t>Digitalisering en technologie</t>
  </si>
  <si>
    <t>Bedrijfsmodellen en processen worden mogelijk ingehaald door geavanceerde technologische ontwikkelingen.</t>
  </si>
  <si>
    <t>Innovatie en veranderende klantbehoeften</t>
  </si>
  <si>
    <t xml:space="preserve">	
De (online) concurrentie neemt toe en kan een impact hebben op omzet, prijzen en marktaandeel.</t>
  </si>
  <si>
    <t>Lagere omzet, neerwaartse druk op prijzen en marktaandeel.</t>
  </si>
  <si>
    <t>COO</t>
  </si>
  <si>
    <t>Mogelijk beperkt vermogen om te vernieuwen en/of tijdig te reageren op veranderende behoeften van de klant.</t>
  </si>
  <si>
    <t>Verouderde en kwetsbaardere processen</t>
  </si>
  <si>
    <t>Identificeren van actualiteiten en continue afweging van de gevolgen van deze actualiteiten voor de bedrijfsvoering van MAAS en stakeholders en hier adequaat op reageren;
Tijdig signaleren leverbaarheid van producten en hierover in gesprek blijven met klanten en leveranciers</t>
  </si>
  <si>
    <t>Geen tijdige leverbaarheid van producten of tegen veel hogere inkoopprijzen, die niet gecompenseerd worden door hogere verkoopprijzen</t>
  </si>
  <si>
    <t>Als Miko Groep investeren in digitale strategie en technologie
Verbeterde digitale klantervaring via Webshop</t>
  </si>
  <si>
    <t>CIO</t>
  </si>
  <si>
    <t>Het tempo van innovaties ligt hoog</t>
  </si>
  <si>
    <t>Identificeren van en inspelen op klantbehoeften en trends
Focus op en investering in innovatie en trends, vooral op het gebied van assortiment, technologie, service en e-commerce
Werving en opleiding van collega’s met de benodigde kennis en vaardigheden</t>
  </si>
  <si>
    <t>Identificeren van marktkansen en ontwikkelingen
Net Promoter Score (NPS) is onderdeel van de doelstellingen en wordt periodiek besproken in de directievergaderingen
Investeren in diverse onderscheidende (online)formats</t>
  </si>
  <si>
    <t xml:space="preserve">Klimaatverandering veroorzaakt extreem weer. </t>
  </si>
  <si>
    <t>Director Purchasing</t>
  </si>
  <si>
    <t xml:space="preserve">Director Purchasing
</t>
  </si>
  <si>
    <t xml:space="preserve">Bespreking met leveranciers
Bespreking in Board meeting
</t>
  </si>
  <si>
    <t>Nee, CO2-reductie doelstelling</t>
  </si>
  <si>
    <t>Eind 2025</t>
  </si>
  <si>
    <t>Klimaatverandering vereist andere infrastructuur voor koffie-, thee en cacaoteelt</t>
  </si>
  <si>
    <t>Investeren in klimaat roburstere koffievariëteiten. Klimaat robustere  koffieplanten worden ontwikkeld om bestand te zijn tegen veranderende omstandigheden en veerkrachtiger te zijn in het licht van de klimaatverandering. Investeren in onderzoek, ontwikkeling en toepassing van deze variëteiten, waardoor de teelt zich kan aanpassen aan een veranderend klimaat.</t>
  </si>
  <si>
    <t>Samenwerken met boeren om veerkracht op te bouwen tegen veranderende omstandigheden. Met boeren samenwerken om hun capaciteit en vaardigheden op te bouwen bij het reageren op de gevolgen van klimaatverandering. Dit omvat onder meer het bieden van training, middelen en technologie die boeren kunnen helpen zich effectiever aan te passen.</t>
  </si>
  <si>
    <t>Klimaatverandering vereist andere kennis en vaardigheden van de boeren, met de daarbij behorende middelen.</t>
  </si>
  <si>
    <t>Geen klimaatadaptatie van de teelt technieken.</t>
  </si>
  <si>
    <t>Ondersteuning van duurzame koffie-, thee- en cacao-teeltpraktijken. Koffie-, thee- en cacaoboeren ondersteunen bij het adopteren van duurzame landbouwpraktijken die hun ecologische voetafdruk verkleinen en de kwaliteit van het land behouden. Deze praktijken voor koffie-, thee- en cacao-telers omvatten technieken zoals agroforestry, bodembedekkingsgewassen en koffie in de schaduw.</t>
  </si>
  <si>
    <t xml:space="preserve">Geen klimaatadaptatie van de infrastuctuur. </t>
  </si>
  <si>
    <t>Investeren in infrastructuurprojecten in koffie-, thee- en cacao-producerende landen om de koffie-, thee- en cacao-productie efficiënter en effectiever te maken.Dit omvat onder meer het investeren in irrigatiesystemen en andere technologieën voor de tropische landbouw.</t>
  </si>
  <si>
    <t>Geen klimaatadaptatie van de koffie-, thee- en cacao-planten. De koffie-, thee- en cacao-planten zijn extreem gevoelig voor weersinvloeden. De planten kunnen niet tegen extreme temperatuurstijgingen, slagregens en bodemerosie. Bovendien gedijen bepaalde schimmels en insecten goed bij de stijgende temperaturen, en juist die soorten hebben het voorzien op de koffie-, thee- en cacao-planten.</t>
  </si>
  <si>
    <t>Klimaatverandering wordt niet gestopt</t>
  </si>
  <si>
    <t>Reductie van CO2-emissie bij MAAS zelf en in de keten van MAAS.</t>
  </si>
  <si>
    <t>Nee, aanplant doelstelling</t>
  </si>
  <si>
    <t>Nee, teelt ondersteuning doelstelling</t>
  </si>
  <si>
    <t>Nee, infrastructuur ondersteuning doelstelling</t>
  </si>
  <si>
    <t>CO2-Prestatieladder, klimaat mitigatie projecten in de keten</t>
  </si>
  <si>
    <t>Ruim 3 miljoen bomen en struiken (voornamelijk koffiestruiken, schaduwvoorzienende bomen) en groenbemesters zullen worden aangeplant; 60.000 ton CO2 wordt binnen 3 jaar opgeslagen door het aanplanten van bomen en struiken in de betrokken gebieden</t>
  </si>
  <si>
    <t xml:space="preserve">MAAS investeert gedurende 3 jaar (2023 t/m 2025) in het Initiative for Climate Smart Supply Chains (I4C). Daarnaast Puro projecten en RA Tinjure </t>
  </si>
  <si>
    <t>50% CO2-reductie ten opzicht van 2018 bij eigen MAAS emissies</t>
  </si>
  <si>
    <t>Verbetering van productiviteit en inkomen boeren door training van boeren in certificatie en traceerbaarheid van herkomst. Inhuur van de audit en inspectie organisatie voor Biologische-, en Rainforest Alliance certificatie van 1.250 boeren.</t>
  </si>
  <si>
    <t>Nee, vaardigheden ondersteuning doelstelling</t>
  </si>
  <si>
    <t>CI Ethiopië</t>
  </si>
  <si>
    <t>Lokaal</t>
  </si>
  <si>
    <t>Voorbereidende werkzaamheden op een nieuwe locatie voor het installeren van duurzame installaties voor het schoonmaken en branden van koffiebonen;</t>
  </si>
  <si>
    <t>50% van de waarde van de koffie blijft in het land van oorsprong (Ethiopië) om een duurzame teelt te garanderen.</t>
  </si>
  <si>
    <t>Mensen • Middelen • Materialen • Product/Dienst • Methoden • Management  • Klimaat</t>
  </si>
  <si>
    <t>Juridisch • Concurrentie • Markt • Cultuur • Maatschappelijk • Regionaal/lokaal • Politiek  • Klimaat</t>
  </si>
  <si>
    <t>Klimaatverandering materieel issue</t>
  </si>
  <si>
    <t>* Functionaris Gegevensbescherming (FG)</t>
  </si>
  <si>
    <t>* Ondernemingsraad (OR)</t>
  </si>
  <si>
    <t>* Directie/ management team (MT)</t>
  </si>
  <si>
    <t>* Preventiemedewerker (PM)</t>
  </si>
  <si>
    <t xml:space="preserve">* Veiligheidsregio (o.a. Brandweer) </t>
  </si>
  <si>
    <t>* CSR Rating (Ecovadis)</t>
  </si>
  <si>
    <t>Klimaatadaptatie. Proces van aanpassing aan het actuele of verwachte klimaat en de effecten daarvan. Beheersen van een situatie die je niet kunt voorkomen.</t>
  </si>
  <si>
    <t xml:space="preserve">De productiviteit van mensen vermindert al na een uur matige lichamelijke inspanning bij 31 graden. </t>
  </si>
  <si>
    <t>Bij temperaturen boven de 31 graden dreigt snel hittestress: vermoeidheid, concentratie-stoornissen, schade aan inwendige organen en soms overlijden. Dit ontstaat bij zwaar lichamelijk werk bij ongeveer 35 graden, bij zittend werk rond 40 graden.</t>
  </si>
  <si>
    <t>Hittestress bij temperaturen boven 31 graden</t>
  </si>
  <si>
    <t>Verminderen productiviteit bij tropische temperaturen</t>
  </si>
  <si>
    <t>Nieuwe insecten en organismen met ziekteverwekkers.</t>
  </si>
  <si>
    <t>Door insect vectoren (zoals knutten, muggen, vlooien, vliegen en teken) overgedragen/zoönotische ziekten (die kunnen leiden tot epidemieën of een wereldwijde pandemie)</t>
  </si>
  <si>
    <t>Transmissieroute, zonder tussenkomst van een dier en dus direct van mens tot mens via een vector. Bekend voor dengue, chikungunya en malaria.</t>
  </si>
  <si>
    <t>Nieuwe ziekteverwekkers van mens tot mens</t>
  </si>
  <si>
    <t>Woon werk en werk-werkverkeer langs ondergelopen wegen.</t>
  </si>
  <si>
    <t>Al bij 15 cm water kan een auto niet meer rijden. Voorkom rijden door ondergelopen straten, omdat dit gevaarlijk kan zijn. Er kunnen putdeksels omhoog zijn gekomen of delen van de straat zijn weggespoeld, waardoor er gaten in het wegdek of trottoir kunnen zitten. Bezorgt ook extra wateroverlast, aangezien het water dan naar weerskanten wordt opgestuwd.</t>
  </si>
  <si>
    <t>Kilimaat mitigatie. Maatregelen om klimaatverandering en de effecten daarvan te beperken. Voorkomen van een situatie die je niet kunt beheersen.</t>
  </si>
  <si>
    <t>Klimaatadaptatie</t>
  </si>
  <si>
    <t>KLIMAATADAPTATIE EN KLIMAATMITIGATIE ROND DE WERKPLEK EN WERKZAAMHEDEN</t>
  </si>
  <si>
    <t>Klimaatmitigatie. Maatregelen om klimaatverandering en de effecten daarvan te beperken. Voorkomen van een situatie die je niet kunt beheersen.</t>
  </si>
  <si>
    <t>Klimaat. Werk in extreme hittte</t>
  </si>
  <si>
    <t>Klimaat. Nieuwe ziekteverwerkers</t>
  </si>
  <si>
    <t>Klimaat. Extreme wateroverlast</t>
  </si>
  <si>
    <t xml:space="preserve">RI&amp;E Plan van Aanpak/ Hitteplan overheid
</t>
  </si>
  <si>
    <t>RI&amp;E Plan van Aanpak/ programma Pandemische Paraatheid overheid. Het kabinet heeft besloten om het MIT per 1 september 2024 in waakstand te zetten. In waakstand ziet het MIT voor zichzelf taken bij het toetsen van de kennisopbouw, de doorontwikkeling van het afwegingskader, het onderhouden van het netwerk van experts en praktijkdeskundigen en het organiseren van of deelnemen aan oefensessies.</t>
  </si>
  <si>
    <t>Human Resources</t>
  </si>
  <si>
    <t>Human resources</t>
  </si>
  <si>
    <t xml:space="preserve">Lokale leidingevende </t>
  </si>
  <si>
    <t xml:space="preserve">Escalatieladder </t>
  </si>
  <si>
    <t>Bedrijfsnoodplan voor hoofdkantoor met 1 A4 korte BHV info per depot</t>
  </si>
  <si>
    <t xml:space="preserve">Jaarlijkse oefening hoofdkantoor. 
Bij depots handelen conform depot A4. </t>
  </si>
  <si>
    <t>KLIMAATVERANDERING</t>
  </si>
  <si>
    <t>Duurzaamheidsinitiatieven
MVO (duurzaamheid) assurance via FIRA, Ecovadis en 
PSO-certificaat</t>
  </si>
  <si>
    <t>HR (Screening)</t>
  </si>
  <si>
    <t>* HR (Screening)</t>
  </si>
  <si>
    <t>Algemene bedrijfsvoering, kwaliteit producten, klanttevredenheid</t>
  </si>
  <si>
    <t>Milieu- en energieaspecten</t>
  </si>
  <si>
    <t>Arbeidsomstandigheden, veiligheid en gezondheid</t>
  </si>
  <si>
    <t>Maatschappelijk verantwoord ondernemen</t>
  </si>
  <si>
    <t>Toegankelijkheid van pand</t>
  </si>
  <si>
    <t xml:space="preserve">Overname mogelijkheden blijven volgen </t>
  </si>
  <si>
    <r>
      <t xml:space="preserve">Strategie MAAS document
</t>
    </r>
    <r>
      <rPr>
        <i/>
        <sz val="10"/>
        <rFont val="Arial"/>
        <family val="2"/>
      </rPr>
      <t>2024; Overname Capriole Coffee Service door MIKO in 2024;  CCS NL rapporteert aan MAAS</t>
    </r>
  </si>
  <si>
    <t>Management review  + 
opvolging actiepunten</t>
  </si>
  <si>
    <r>
      <t xml:space="preserve">Business Continuiteitsplan; BHV plan
Noodaggregaat voorziening; IT (cyber) beleid
</t>
    </r>
    <r>
      <rPr>
        <i/>
        <sz val="10"/>
        <rFont val="Arial"/>
        <family val="2"/>
      </rPr>
      <t xml:space="preserve">2025; start voorbereiding migratie naar cloud based werken </t>
    </r>
  </si>
  <si>
    <r>
      <t xml:space="preserve">ERP en ondersteunende (TRP, CRM) systemen </t>
    </r>
    <r>
      <rPr>
        <i/>
        <sz val="10"/>
        <color theme="1"/>
        <rFont val="Arial"/>
        <family val="2"/>
      </rPr>
      <t>complex en nog niet cloud based</t>
    </r>
  </si>
  <si>
    <r>
      <t>Duurzaamheidsconcepten van concurrenten</t>
    </r>
    <r>
      <rPr>
        <i/>
        <sz val="10"/>
        <rFont val="Arial"/>
        <family val="2"/>
      </rPr>
      <t>, overname mogelijkheden (regionale) spelers Nederlandse markt</t>
    </r>
  </si>
  <si>
    <r>
      <t xml:space="preserve">Meer toezicht op compliance wet- en regelgeving vanuit CI's, verhoging pensioenleeftijd in relatie tot duurzame inzetbaarheid medewerkers, </t>
    </r>
    <r>
      <rPr>
        <i/>
        <sz val="10"/>
        <rFont val="Arial"/>
        <family val="2"/>
      </rPr>
      <t>eisen CSR rapportage</t>
    </r>
  </si>
  <si>
    <t>Impact van klimaatverandering op koffie, thee, cacao plantages en opbrengsten</t>
  </si>
  <si>
    <r>
      <t xml:space="preserve">Blue book procedure (Ver)plaatsen, ombouwen en retour halen van automaten
</t>
    </r>
    <r>
      <rPr>
        <i/>
        <sz val="10"/>
        <rFont val="Arial"/>
        <family val="2"/>
      </rPr>
      <t>Werkinstructies en toezicht op uitvoering werkzaamheden
Training  en begeleiding van revisie medewerkers
Samenwerking met gespecialiseerde partners</t>
    </r>
  </si>
  <si>
    <t>Inkoop, Strategisch (risico)</t>
  </si>
  <si>
    <t>Inkoop, Strategisch (risico), Concurrentie</t>
  </si>
  <si>
    <t>Door ontbossing en verlies van biodiversiteit verkleint het oppervlak om koffie, thee en cacao te verbouwen wat leidt tot minder aanbod en hogere prijzen.</t>
  </si>
  <si>
    <t xml:space="preserve">Niet tijdig inspelen op klimaatrisico's in het inkoop en duurzaamheidsbeleid van MAAS. </t>
  </si>
  <si>
    <t>Prijsstijgingen door mislukte/verloren gegane oogsten van koffie, thee en cacao door klimaatinvloeden.
Verlies van markt aandeel door lage resilience graad van MAAS</t>
  </si>
  <si>
    <t>Blijvend kleiner aanbod van koffie, thee en cacao.</t>
  </si>
  <si>
    <t>Procurement Director</t>
  </si>
  <si>
    <t>Ontwikkelen en implementatie van Responsible Sourcing beleid en deelname aan samenwerkingsprojecten met focus op Ontbossing en ontwikkeling van lokale (koffie) boeren.</t>
  </si>
  <si>
    <t>Uitvoeren van Third party certification en third party verification programs
Deelname aan investeringsprojecten t.a.v. reforestation en verbetering van biodiversiteit op plantages en kennis van boeren.</t>
  </si>
  <si>
    <t>KPI's in jaarverslag</t>
  </si>
  <si>
    <t>SBTi en FLAG doelstellingen concretiseren en samenwerkingspartners betrekken om meer/sneller impact te maken</t>
  </si>
  <si>
    <t>Wet- en regelgeving (ontbossing)</t>
  </si>
  <si>
    <r>
      <t xml:space="preserve">Bij inkoop van koffie, thee en cacao, </t>
    </r>
    <r>
      <rPr>
        <i/>
        <sz val="10"/>
        <rFont val="Arial"/>
        <family val="2"/>
      </rPr>
      <t>klimaatverandering, ontbossing, niet duurzame productiemethoden</t>
    </r>
  </si>
  <si>
    <t>Prijsstijgingen door mislukken of verloren gaan van oogsten, kleiner aanbod in de markt van koffie, thee, cacao, suiker.</t>
  </si>
  <si>
    <t>Boeren niet getraind op klimaatadaptatie farming methoden; onvoldoende aanbod van duurzaam geteelde producten en verdergaande verslechtering van het landbouwareaal.</t>
  </si>
  <si>
    <t>Electrificatie wagenpark MAAS 
Autoregeling MAAS</t>
  </si>
  <si>
    <r>
      <t>Het onderhoud aan de airco's is de verantwoording van de verhuurder. Onderhoud door Cegelec
I</t>
    </r>
    <r>
      <rPr>
        <i/>
        <sz val="10"/>
        <rFont val="Arial"/>
        <family val="2"/>
      </rPr>
      <t>nstallaties vervangen door nieuwe koelmiddelhoudende (R30; GWP waarde=1)</t>
    </r>
  </si>
  <si>
    <t xml:space="preserve">Het onderhoud aan de koeltechnische delen van gekoelde automaten is uitbesteed aan installateurs, met adequaat diploma of bedrijfscertificaat. Periodieke keuring voor Maas International niet van toepassing, want minder dan 5 ton CO2-equivalenten synthetische koudemiddelen. MAAS machines hebben als koelmiddel R134A. Dit is een HFK. SL Drink heeft als koelmiddel R404A (HFK). </t>
  </si>
  <si>
    <r>
      <t xml:space="preserve">Facility Manager, </t>
    </r>
    <r>
      <rPr>
        <i/>
        <sz val="10"/>
        <rFont val="Arial"/>
        <family val="2"/>
      </rPr>
      <t>Director Purchasing</t>
    </r>
    <r>
      <rPr>
        <sz val="10"/>
        <rFont val="Arial"/>
        <family val="2"/>
      </rPr>
      <t xml:space="preserve"> Systeembeheerder, Hoofd Systeembeheer</t>
    </r>
  </si>
  <si>
    <t xml:space="preserve">Bij uitschakelen van machines voor langere tijd wordt een uitschakelinstructie doorlopen. Na opnieuw inschakelen eerst water doorspoelen conform de inschakelinstructie. Water geeft geen drinkwater uit, maar vloeibaar voedsel. Er is geen gevaar op (legionella)bacterie of een (corona)virus. </t>
  </si>
  <si>
    <r>
      <t xml:space="preserve">Bij aan- en afvoeren van automaten </t>
    </r>
    <r>
      <rPr>
        <sz val="10"/>
        <color rgb="FFFF0000"/>
        <rFont val="Arial"/>
        <family val="2"/>
      </rPr>
      <t>bij klanten</t>
    </r>
  </si>
  <si>
    <t>MAAS voldoet niet (op tijd) aan de Europese Ontbossingsverordening.
Derde landen, lidstaten, marktdeelnemers en handelaren kunnen zich zo volledig voorbereiden op hun zorgvuldigheids­verplichtingen. Het uiteindelijke doel is dat bepaalde in de EU verkochte of uit de EU uitgevoerde grondstoffen en producten ontbossingsvrij zijn. Het gaat hierbij om producten die afkomstig zijn van vee, hout, cacao, soja, palmolie, koffie, en bepaalde afgeleide producten daarvan.</t>
  </si>
  <si>
    <t>CSR Director</t>
  </si>
  <si>
    <r>
      <rPr>
        <sz val="10"/>
        <color theme="1"/>
        <rFont val="Arial"/>
        <family val="2"/>
      </rPr>
      <t xml:space="preserve">Nee, beheersmaatregel en doelstellingen </t>
    </r>
    <r>
      <rPr>
        <i/>
        <sz val="10"/>
        <color theme="1"/>
        <rFont val="Arial"/>
        <family val="2"/>
      </rPr>
      <t>op vlak van milieu, CO2 reductie en energiemanagement.</t>
    </r>
  </si>
  <si>
    <r>
      <t>Milieu-,</t>
    </r>
    <r>
      <rPr>
        <i/>
        <sz val="10"/>
        <color theme="1"/>
        <rFont val="Arial"/>
        <family val="2"/>
      </rPr>
      <t xml:space="preserve"> CO2-, en energiereductie</t>
    </r>
    <r>
      <rPr>
        <sz val="10"/>
        <color theme="1"/>
        <rFont val="Arial"/>
        <family val="2"/>
      </rPr>
      <t xml:space="preserve"> Managementsysteem en Duurzaam Ondernemen in de MAAS bedrijfsvoering </t>
    </r>
  </si>
  <si>
    <t>Lange termijn CSR doelstellingen in lijn brengen met Klimaatakkoord Parijs (middels SBTi goedkeuring)
Concreet middellange termijn plan van aanpak om CO2 uitstoot door bosbouw, landbouw en landbewerking (FLAG) te reduceren en (de effecten van) verdere ontbossing tegen te gaan.
Transitie naar CO2 Prestatieladder 4.0 trede 3  waarin deze acties geborgd zijn.</t>
  </si>
  <si>
    <t>november 2025
maart  2026
juni 2026</t>
  </si>
  <si>
    <t>Nee, aanvullende maatregelen zijn nodig. Duurzaamheidsdoelstellingen en -ambitie verder uitwerken en implementeren en borgen middels management systeem.</t>
  </si>
  <si>
    <t>Omgevingsomstandigheden, warmte, koude</t>
  </si>
  <si>
    <t>Fysieke onderbelasting</t>
  </si>
  <si>
    <t>Blootstelling aan tonerstof en ozon</t>
  </si>
  <si>
    <t>Omgevingsomstandigheden</t>
  </si>
  <si>
    <t>8.9</t>
  </si>
  <si>
    <t>Crossdock (&lt; 24 uur)</t>
  </si>
  <si>
    <t>Biologisch</t>
  </si>
  <si>
    <t>Handel, crossdock (&lt; 24 uur)</t>
  </si>
  <si>
    <t>Registers wet- en regelgeving geimplementeerd
Minimaal 2x per jaar een check op compliance</t>
  </si>
  <si>
    <t>Uitvoering compliance check. 
Nakijken overzicht gewijzigde wet- en regelgeving zoals aangereikt door de wetgevingstool en diverse nieuwsbrieven</t>
  </si>
  <si>
    <t>CCO
CSR Manager
Director CSR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</si>
</sst>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d/mmm/yy;@"/>
  </numFmts>
  <fonts count="41" x14ac:knownFonts="1">
    <font>
      <sz val="11"/>
      <color theme="1"/>
      <name val="Calibri"/>
      <family val="2"/>
      <scheme val="minor"/>
    </font>
    <font>
      <b/>
      <sz val="10"/>
      <color indexed="8"/>
      <name val="Arial"/>
      <family val="2"/>
    </font>
    <font>
      <sz val="10"/>
      <name val="Arial"/>
      <family val="2"/>
    </font>
    <font>
      <sz val="8"/>
      <color theme="1"/>
      <name val="Arial"/>
      <family val="2"/>
    </font>
    <font>
      <b/>
      <sz val="10"/>
      <name val="Arial"/>
      <family val="2"/>
    </font>
    <font>
      <sz val="10"/>
      <color indexed="8"/>
      <name val="Arial"/>
      <family val="2"/>
    </font>
    <font>
      <sz val="8"/>
      <color indexed="81"/>
      <name val="Tahoma"/>
      <family val="2"/>
    </font>
    <font>
      <sz val="11"/>
      <color rgb="FF000000"/>
      <name val="Calibri"/>
      <family val="2"/>
    </font>
    <font>
      <b/>
      <sz val="12"/>
      <color indexed="8"/>
      <name val="Arial"/>
      <family val="2"/>
    </font>
    <font>
      <b/>
      <sz val="14"/>
      <color indexed="8"/>
      <name val="Arial"/>
      <family val="2"/>
    </font>
    <font>
      <sz val="10"/>
      <color theme="1"/>
      <name val="Arial"/>
      <family val="2"/>
    </font>
    <font>
      <b/>
      <sz val="10"/>
      <color theme="1"/>
      <name val="Arial"/>
      <family val="2"/>
    </font>
    <font>
      <b/>
      <sz val="10"/>
      <color theme="0"/>
      <name val="Arial"/>
      <family val="2"/>
    </font>
    <font>
      <sz val="10"/>
      <color theme="0"/>
      <name val="Arial"/>
      <family val="2"/>
    </font>
    <font>
      <sz val="14"/>
      <color theme="1"/>
      <name val="Arial"/>
      <family val="2"/>
    </font>
    <font>
      <b/>
      <sz val="14"/>
      <color theme="1"/>
      <name val="Arial"/>
      <family val="2"/>
    </font>
    <font>
      <b/>
      <u/>
      <sz val="10"/>
      <color theme="1"/>
      <name val="Arial"/>
      <family val="2"/>
    </font>
    <font>
      <b/>
      <sz val="12"/>
      <name val="Arial"/>
      <family val="2"/>
    </font>
    <font>
      <sz val="10"/>
      <color indexed="8"/>
      <name val="Calibri"/>
      <family val="2"/>
    </font>
    <font>
      <sz val="10"/>
      <color rgb="FF000000"/>
      <name val="Arial"/>
      <family val="2"/>
    </font>
    <font>
      <sz val="10"/>
      <color rgb="FFFF0000"/>
      <name val="Arial"/>
      <family val="2"/>
    </font>
    <font>
      <u/>
      <sz val="10"/>
      <name val="Arial"/>
      <family val="2"/>
    </font>
    <font>
      <sz val="14"/>
      <color indexed="8"/>
      <name val="Arial"/>
      <family val="2"/>
    </font>
    <font>
      <sz val="8"/>
      <color indexed="8"/>
      <name val="Arial"/>
      <family val="2"/>
    </font>
    <font>
      <sz val="9"/>
      <color theme="1"/>
      <name val="Arial"/>
      <family val="2"/>
    </font>
    <font>
      <sz val="11"/>
      <color theme="1"/>
      <name val="Arial"/>
      <family val="2"/>
    </font>
    <font>
      <b/>
      <sz val="11"/>
      <color theme="1"/>
      <name val="Arial"/>
      <family val="2"/>
    </font>
    <font>
      <b/>
      <sz val="11"/>
      <name val="Arial"/>
      <family val="2"/>
    </font>
    <font>
      <i/>
      <sz val="10"/>
      <name val="Arial"/>
      <family val="2"/>
    </font>
    <font>
      <i/>
      <sz val="10"/>
      <color theme="1"/>
      <name val="Arial"/>
      <family val="2"/>
    </font>
    <font>
      <i/>
      <sz val="10"/>
      <color indexed="8"/>
      <name val="Arial"/>
      <family val="2"/>
    </font>
    <font>
      <b/>
      <i/>
      <sz val="10"/>
      <color indexed="8"/>
      <name val="Arial"/>
      <family val="2"/>
    </font>
    <font>
      <i/>
      <sz val="10"/>
      <color rgb="FFFF0000"/>
      <name val="Arial"/>
      <family val="2"/>
    </font>
    <font>
      <b/>
      <i/>
      <sz val="10"/>
      <color rgb="FFFF0000"/>
      <name val="Arial"/>
      <family val="2"/>
    </font>
    <font>
      <sz val="12"/>
      <name val="Arial"/>
      <family val="2"/>
    </font>
    <font>
      <sz val="12"/>
      <name val="Calibri"/>
      <family val="2"/>
      <scheme val="minor"/>
    </font>
    <font>
      <b/>
      <i/>
      <sz val="10"/>
      <name val="Arial"/>
      <family val="2"/>
    </font>
    <font>
      <sz val="11"/>
      <name val="Calibri"/>
      <family val="2"/>
      <scheme val="minor"/>
    </font>
    <font>
      <b/>
      <sz val="10"/>
      <color rgb="FFFF0000"/>
      <name val="Arial"/>
      <family val="2"/>
    </font>
    <font>
      <u/>
      <sz val="11"/>
      <color theme="10"/>
      <name val="Calibri"/>
      <family val="2"/>
      <scheme val="minor"/>
    </font>
    <font>
      <sz val="10"/>
      <name val="Calibri"/>
      <family val="2"/>
    </font>
  </fonts>
  <fills count="22">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rgb="FFFFFF9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4"/>
        <bgColor theme="4"/>
      </patternFill>
    </fill>
    <fill>
      <patternFill patternType="solid">
        <fgColor theme="0" tint="-0.249977111117893"/>
        <bgColor indexed="64"/>
      </patternFill>
    </fill>
    <fill>
      <patternFill patternType="solid">
        <fgColor rgb="FFCCFFCC"/>
        <bgColor rgb="FF000000"/>
      </patternFill>
    </fill>
    <fill>
      <patternFill patternType="solid">
        <fgColor rgb="FFFFFF99"/>
        <bgColor rgb="FF000000"/>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rgb="FF000000"/>
      </patternFill>
    </fill>
    <fill>
      <patternFill patternType="solid">
        <fgColor theme="6" tint="0.39997558519241921"/>
        <bgColor indexed="64"/>
      </patternFill>
    </fill>
  </fills>
  <borders count="5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double">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39" fillId="0" borderId="0" applyNumberFormat="0" applyFill="0" applyBorder="0" applyAlignment="0" applyProtection="0"/>
  </cellStyleXfs>
  <cellXfs count="445">
    <xf numFmtId="0" fontId="0" fillId="0" borderId="0" xfId="0"/>
    <xf numFmtId="49" fontId="2" fillId="0" borderId="0" xfId="0" applyNumberFormat="1" applyFont="1"/>
    <xf numFmtId="0" fontId="1" fillId="0" borderId="0" xfId="0" applyFont="1"/>
    <xf numFmtId="0" fontId="1" fillId="0" borderId="0" xfId="0" applyFont="1" applyAlignment="1">
      <alignment vertical="top"/>
    </xf>
    <xf numFmtId="0" fontId="2" fillId="0" borderId="0" xfId="0" applyFont="1"/>
    <xf numFmtId="49" fontId="2" fillId="0" borderId="10" xfId="0" applyNumberFormat="1" applyFont="1" applyBorder="1"/>
    <xf numFmtId="49" fontId="2" fillId="0" borderId="12" xfId="0" applyNumberFormat="1" applyFont="1" applyBorder="1"/>
    <xf numFmtId="49" fontId="2" fillId="0" borderId="14" xfId="0" applyNumberFormat="1" applyFont="1" applyBorder="1"/>
    <xf numFmtId="49" fontId="2" fillId="0" borderId="16" xfId="0" applyNumberFormat="1" applyFont="1" applyBorder="1"/>
    <xf numFmtId="49" fontId="2" fillId="0" borderId="9" xfId="0" applyNumberFormat="1" applyFont="1" applyBorder="1" applyAlignment="1">
      <alignment horizontal="center"/>
    </xf>
    <xf numFmtId="49" fontId="2" fillId="0" borderId="11"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5" xfId="0" applyNumberFormat="1" applyFont="1" applyBorder="1" applyAlignment="1">
      <alignment horizontal="center" wrapText="1"/>
    </xf>
    <xf numFmtId="49" fontId="2" fillId="0" borderId="0" xfId="0" applyNumberFormat="1" applyFont="1" applyAlignment="1">
      <alignment wrapText="1"/>
    </xf>
    <xf numFmtId="0" fontId="5" fillId="0" borderId="0" xfId="0" applyFont="1" applyAlignment="1">
      <alignment vertical="top"/>
    </xf>
    <xf numFmtId="0" fontId="1"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center" wrapText="1"/>
    </xf>
    <xf numFmtId="0" fontId="10" fillId="0" borderId="0" xfId="0" applyFont="1" applyAlignment="1">
      <alignment wrapText="1"/>
    </xf>
    <xf numFmtId="0" fontId="11" fillId="0" borderId="0" xfId="0" applyFont="1" applyAlignment="1">
      <alignment wrapText="1"/>
    </xf>
    <xf numFmtId="0" fontId="10" fillId="0" borderId="0" xfId="0" applyFont="1" applyAlignment="1">
      <alignment horizontal="right"/>
    </xf>
    <xf numFmtId="0" fontId="10" fillId="0" borderId="0" xfId="0" applyFont="1"/>
    <xf numFmtId="0" fontId="5" fillId="0" borderId="0" xfId="0" applyFont="1" applyAlignment="1">
      <alignment horizontal="right" wrapText="1"/>
    </xf>
    <xf numFmtId="0" fontId="10"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wrapText="1"/>
    </xf>
    <xf numFmtId="0" fontId="1" fillId="0" borderId="22" xfId="0" applyFont="1" applyBorder="1"/>
    <xf numFmtId="0" fontId="1" fillId="0" borderId="0" xfId="0" applyFont="1" applyAlignment="1">
      <alignment horizontal="left"/>
    </xf>
    <xf numFmtId="0" fontId="1" fillId="0" borderId="0" xfId="0" applyFont="1" applyAlignment="1">
      <alignment horizontal="center"/>
    </xf>
    <xf numFmtId="0" fontId="1" fillId="0" borderId="30" xfId="0" applyFont="1" applyBorder="1" applyAlignment="1">
      <alignment textRotation="90" wrapText="1"/>
    </xf>
    <xf numFmtId="0" fontId="1" fillId="0" borderId="0" xfId="0" applyFont="1" applyAlignment="1">
      <alignment textRotation="90" wrapText="1"/>
    </xf>
    <xf numFmtId="0" fontId="1" fillId="0" borderId="0" xfId="0" applyFont="1" applyAlignment="1">
      <alignment vertical="top" wrapText="1"/>
    </xf>
    <xf numFmtId="0" fontId="1" fillId="0" borderId="0" xfId="0" applyFont="1" applyAlignment="1">
      <alignment horizontal="center" textRotation="90" wrapText="1"/>
    </xf>
    <xf numFmtId="0" fontId="4" fillId="0" borderId="0" xfId="0" applyFont="1" applyAlignment="1">
      <alignment horizontal="center" textRotation="90" wrapText="1"/>
    </xf>
    <xf numFmtId="0" fontId="12" fillId="13" borderId="1" xfId="0" applyFont="1" applyFill="1" applyBorder="1" applyAlignment="1">
      <alignment horizontal="center" vertical="top" wrapText="1"/>
    </xf>
    <xf numFmtId="0" fontId="12" fillId="13" borderId="1" xfId="0" applyFont="1" applyFill="1" applyBorder="1" applyAlignment="1">
      <alignment vertical="top" wrapText="1"/>
    </xf>
    <xf numFmtId="0" fontId="13" fillId="13" borderId="1" xfId="0" applyFont="1" applyFill="1" applyBorder="1" applyAlignment="1">
      <alignment wrapText="1"/>
    </xf>
    <xf numFmtId="0" fontId="1" fillId="5" borderId="26" xfId="0" applyFont="1" applyFill="1" applyBorder="1" applyAlignment="1">
      <alignment horizontal="left" vertical="top"/>
    </xf>
    <xf numFmtId="0" fontId="1" fillId="5" borderId="26" xfId="0" applyFont="1" applyFill="1" applyBorder="1" applyAlignment="1">
      <alignment horizontal="center" vertical="center"/>
    </xf>
    <xf numFmtId="0" fontId="5" fillId="5" borderId="26" xfId="0" applyFont="1" applyFill="1" applyBorder="1" applyAlignment="1">
      <alignment vertical="top" wrapText="1"/>
    </xf>
    <xf numFmtId="0" fontId="2" fillId="5" borderId="26" xfId="0" applyFont="1" applyFill="1" applyBorder="1" applyAlignment="1">
      <alignment vertical="top" wrapText="1"/>
    </xf>
    <xf numFmtId="0" fontId="5" fillId="0" borderId="3" xfId="0" applyFont="1" applyBorder="1" applyAlignment="1">
      <alignment vertical="top" wrapText="1"/>
    </xf>
    <xf numFmtId="0" fontId="5" fillId="0" borderId="29" xfId="0" applyFont="1" applyBorder="1" applyAlignment="1">
      <alignment vertical="top" wrapText="1"/>
    </xf>
    <xf numFmtId="0" fontId="1" fillId="3" borderId="29" xfId="0" applyFont="1" applyFill="1" applyBorder="1" applyAlignment="1">
      <alignment vertical="top" wrapText="1"/>
    </xf>
    <xf numFmtId="0" fontId="5" fillId="0" borderId="4" xfId="0" applyFont="1" applyBorder="1" applyAlignment="1">
      <alignment vertical="top" wrapText="1"/>
    </xf>
    <xf numFmtId="0" fontId="2" fillId="6" borderId="26" xfId="0" applyFont="1" applyFill="1" applyBorder="1" applyAlignment="1">
      <alignment vertical="top" wrapText="1"/>
    </xf>
    <xf numFmtId="0" fontId="5" fillId="2" borderId="26" xfId="0" applyFont="1" applyFill="1" applyBorder="1" applyAlignment="1">
      <alignment vertical="top" wrapText="1"/>
    </xf>
    <xf numFmtId="0" fontId="1" fillId="5" borderId="1" xfId="0" applyFont="1" applyFill="1" applyBorder="1" applyAlignment="1">
      <alignment horizontal="left" vertical="top"/>
    </xf>
    <xf numFmtId="0" fontId="1" fillId="5" borderId="1" xfId="0" applyFont="1" applyFill="1" applyBorder="1" applyAlignment="1">
      <alignment horizontal="center" vertical="center"/>
    </xf>
    <xf numFmtId="0" fontId="5" fillId="5" borderId="1" xfId="0" applyFont="1" applyFill="1" applyBorder="1" applyAlignment="1">
      <alignment vertical="top" wrapText="1"/>
    </xf>
    <xf numFmtId="0" fontId="2" fillId="5" borderId="1" xfId="0" applyFont="1" applyFill="1" applyBorder="1" applyAlignment="1">
      <alignment vertical="top" wrapText="1"/>
    </xf>
    <xf numFmtId="0" fontId="5" fillId="0" borderId="2" xfId="0" applyFont="1" applyBorder="1" applyAlignment="1">
      <alignment vertical="top" wrapText="1"/>
    </xf>
    <xf numFmtId="0" fontId="1" fillId="3" borderId="2" xfId="0" applyFont="1" applyFill="1" applyBorder="1" applyAlignment="1">
      <alignment vertical="top" wrapText="1"/>
    </xf>
    <xf numFmtId="0" fontId="2" fillId="6" borderId="1" xfId="0" applyFont="1" applyFill="1" applyBorder="1" applyAlignment="1">
      <alignment vertical="top" wrapText="1"/>
    </xf>
    <xf numFmtId="0" fontId="5" fillId="2" borderId="1" xfId="0" applyFont="1" applyFill="1" applyBorder="1" applyAlignment="1">
      <alignment vertical="top" wrapText="1"/>
    </xf>
    <xf numFmtId="0" fontId="1" fillId="5" borderId="27" xfId="0" applyFont="1" applyFill="1" applyBorder="1" applyAlignment="1">
      <alignment horizontal="left" vertical="top"/>
    </xf>
    <xf numFmtId="0" fontId="1" fillId="5" borderId="27" xfId="0" applyFont="1" applyFill="1" applyBorder="1" applyAlignment="1">
      <alignment horizontal="center" vertical="center"/>
    </xf>
    <xf numFmtId="0" fontId="5" fillId="0" borderId="28" xfId="0" applyFont="1" applyBorder="1" applyAlignment="1">
      <alignment vertical="top" wrapText="1"/>
    </xf>
    <xf numFmtId="0" fontId="1" fillId="3" borderId="28" xfId="0" applyFont="1" applyFill="1" applyBorder="1" applyAlignment="1">
      <alignment vertical="top" wrapText="1"/>
    </xf>
    <xf numFmtId="0" fontId="2" fillId="6" borderId="27" xfId="0" applyFont="1" applyFill="1" applyBorder="1" applyAlignment="1">
      <alignment vertical="top" wrapText="1"/>
    </xf>
    <xf numFmtId="0" fontId="5" fillId="2" borderId="27" xfId="0" applyFont="1" applyFill="1" applyBorder="1" applyAlignment="1">
      <alignment vertical="top" wrapText="1"/>
    </xf>
    <xf numFmtId="0" fontId="14" fillId="0" borderId="0" xfId="0" applyFont="1" applyAlignment="1">
      <alignment horizontal="center" wrapText="1"/>
    </xf>
    <xf numFmtId="0" fontId="14" fillId="0" borderId="0" xfId="0" applyFont="1" applyAlignment="1">
      <alignment wrapText="1"/>
    </xf>
    <xf numFmtId="0" fontId="15" fillId="0" borderId="0" xfId="0" applyFont="1" applyAlignment="1">
      <alignment wrapText="1"/>
    </xf>
    <xf numFmtId="0" fontId="1" fillId="0" borderId="22" xfId="0" applyFont="1" applyBorder="1" applyAlignment="1">
      <alignment horizontal="right"/>
    </xf>
    <xf numFmtId="0" fontId="1" fillId="0" borderId="0" xfId="0" applyFont="1" applyAlignment="1">
      <alignment horizontal="right"/>
    </xf>
    <xf numFmtId="164" fontId="15" fillId="0" borderId="0" xfId="0" applyNumberFormat="1" applyFont="1" applyAlignment="1">
      <alignment wrapText="1"/>
    </xf>
    <xf numFmtId="164" fontId="11" fillId="0" borderId="0" xfId="0" applyNumberFormat="1" applyFont="1" applyAlignment="1">
      <alignment wrapText="1"/>
    </xf>
    <xf numFmtId="164" fontId="1" fillId="0" borderId="0" xfId="0" applyNumberFormat="1" applyFont="1" applyAlignment="1">
      <alignment vertical="top"/>
    </xf>
    <xf numFmtId="164" fontId="1" fillId="0" borderId="0" xfId="0" applyNumberFormat="1" applyFont="1"/>
    <xf numFmtId="164" fontId="1" fillId="0" borderId="0" xfId="0" applyNumberFormat="1" applyFont="1" applyAlignment="1">
      <alignment wrapText="1"/>
    </xf>
    <xf numFmtId="164" fontId="12" fillId="13" borderId="1" xfId="0" applyNumberFormat="1" applyFont="1" applyFill="1" applyBorder="1" applyAlignment="1">
      <alignment vertical="top" wrapText="1"/>
    </xf>
    <xf numFmtId="164" fontId="5" fillId="2" borderId="26" xfId="0" applyNumberFormat="1" applyFont="1" applyFill="1" applyBorder="1" applyAlignment="1">
      <alignment vertical="top" wrapText="1"/>
    </xf>
    <xf numFmtId="164" fontId="5" fillId="2" borderId="1" xfId="0" applyNumberFormat="1" applyFont="1" applyFill="1" applyBorder="1" applyAlignment="1">
      <alignment vertical="top" wrapText="1"/>
    </xf>
    <xf numFmtId="164" fontId="5" fillId="2" borderId="27" xfId="0" applyNumberFormat="1" applyFont="1" applyFill="1" applyBorder="1" applyAlignment="1">
      <alignment vertical="top" wrapText="1"/>
    </xf>
    <xf numFmtId="164" fontId="14" fillId="0" borderId="0" xfId="0" applyNumberFormat="1" applyFont="1" applyAlignment="1">
      <alignment wrapText="1"/>
    </xf>
    <xf numFmtId="164" fontId="10" fillId="0" borderId="0" xfId="0" applyNumberFormat="1" applyFont="1" applyAlignment="1">
      <alignment wrapText="1"/>
    </xf>
    <xf numFmtId="0" fontId="12" fillId="13" borderId="1" xfId="0" applyFont="1" applyFill="1" applyBorder="1" applyAlignment="1">
      <alignment vertical="center" wrapText="1"/>
    </xf>
    <xf numFmtId="0" fontId="12" fillId="13" borderId="25" xfId="0" applyFont="1" applyFill="1" applyBorder="1" applyAlignment="1">
      <alignment vertical="center" wrapText="1"/>
    </xf>
    <xf numFmtId="0" fontId="3" fillId="0" borderId="0" xfId="0" applyFont="1"/>
    <xf numFmtId="0" fontId="11" fillId="12" borderId="0" xfId="0" applyFont="1" applyFill="1"/>
    <xf numFmtId="0" fontId="10" fillId="12" borderId="0" xfId="0" applyFont="1" applyFill="1"/>
    <xf numFmtId="0" fontId="11" fillId="9" borderId="0" xfId="0" applyFont="1" applyFill="1"/>
    <xf numFmtId="0" fontId="10" fillId="9" borderId="0" xfId="0" applyFont="1" applyFill="1"/>
    <xf numFmtId="0" fontId="11" fillId="11" borderId="0" xfId="0" applyFont="1" applyFill="1"/>
    <xf numFmtId="0" fontId="10" fillId="11" borderId="0" xfId="0" applyFont="1" applyFill="1"/>
    <xf numFmtId="0" fontId="11" fillId="8" borderId="0" xfId="0" applyFont="1" applyFill="1"/>
    <xf numFmtId="0" fontId="10" fillId="8" borderId="0" xfId="0" applyFont="1" applyFill="1"/>
    <xf numFmtId="0" fontId="11" fillId="10" borderId="0" xfId="0" applyFont="1" applyFill="1"/>
    <xf numFmtId="0" fontId="10" fillId="10" borderId="0" xfId="0" applyFont="1" applyFill="1"/>
    <xf numFmtId="0" fontId="16" fillId="0" borderId="0" xfId="0" applyFont="1"/>
    <xf numFmtId="0" fontId="3" fillId="0" borderId="0" xfId="0" applyFont="1" applyAlignment="1">
      <alignment wrapText="1"/>
    </xf>
    <xf numFmtId="0" fontId="5" fillId="0" borderId="0" xfId="0" applyFont="1" applyAlignment="1">
      <alignment vertical="top" wrapText="1"/>
    </xf>
    <xf numFmtId="0" fontId="10" fillId="8" borderId="18" xfId="0" applyFont="1" applyFill="1" applyBorder="1" applyAlignment="1">
      <alignment horizontal="left" vertical="center" wrapText="1"/>
    </xf>
    <xf numFmtId="0" fontId="10" fillId="9" borderId="20" xfId="0" applyFont="1" applyFill="1" applyBorder="1" applyAlignment="1">
      <alignment horizontal="left" vertical="center" wrapText="1"/>
    </xf>
    <xf numFmtId="0" fontId="10" fillId="7" borderId="20" xfId="0" applyFont="1" applyFill="1" applyBorder="1" applyAlignment="1">
      <alignment horizontal="left" vertical="center" wrapText="1"/>
    </xf>
    <xf numFmtId="0" fontId="8" fillId="0" borderId="0" xfId="0" applyFont="1" applyAlignment="1">
      <alignment vertical="top"/>
    </xf>
    <xf numFmtId="0" fontId="10" fillId="0" borderId="19" xfId="0" applyFont="1" applyBorder="1" applyAlignment="1">
      <alignment vertical="center" wrapText="1"/>
    </xf>
    <xf numFmtId="0" fontId="10" fillId="0" borderId="21" xfId="0" applyFont="1" applyBorder="1" applyAlignment="1">
      <alignment vertical="center" wrapText="1"/>
    </xf>
    <xf numFmtId="49" fontId="17" fillId="0" borderId="0" xfId="0" applyNumberFormat="1" applyFont="1"/>
    <xf numFmtId="0" fontId="12" fillId="14" borderId="34" xfId="0" applyFont="1" applyFill="1" applyBorder="1"/>
    <xf numFmtId="0" fontId="12" fillId="14" borderId="35" xfId="0" applyFont="1" applyFill="1" applyBorder="1"/>
    <xf numFmtId="0" fontId="12" fillId="14" borderId="36" xfId="0" applyFont="1" applyFill="1" applyBorder="1" applyAlignment="1">
      <alignment wrapText="1"/>
    </xf>
    <xf numFmtId="0" fontId="5" fillId="0" borderId="37" xfId="0" applyFont="1" applyBorder="1" applyAlignment="1">
      <alignment vertical="top" wrapText="1"/>
    </xf>
    <xf numFmtId="0" fontId="5" fillId="0" borderId="38" xfId="0" applyFont="1" applyBorder="1" applyAlignment="1">
      <alignment vertical="top" wrapText="1"/>
    </xf>
    <xf numFmtId="0" fontId="11" fillId="0" borderId="0" xfId="0" applyFont="1"/>
    <xf numFmtId="0" fontId="1" fillId="0" borderId="31" xfId="0" applyFont="1" applyBorder="1" applyAlignment="1">
      <alignment horizontal="center" textRotation="90" wrapText="1"/>
    </xf>
    <xf numFmtId="0" fontId="12" fillId="13" borderId="33" xfId="0" applyFont="1" applyFill="1" applyBorder="1" applyAlignment="1">
      <alignment horizontal="center" vertical="top" wrapText="1"/>
    </xf>
    <xf numFmtId="0" fontId="12" fillId="13" borderId="32" xfId="0" applyFont="1" applyFill="1" applyBorder="1" applyAlignment="1">
      <alignment vertical="top" wrapText="1"/>
    </xf>
    <xf numFmtId="0" fontId="19" fillId="16" borderId="26" xfId="0" applyFont="1" applyFill="1" applyBorder="1" applyAlignment="1">
      <alignment vertical="top" wrapText="1"/>
    </xf>
    <xf numFmtId="164" fontId="5" fillId="2" borderId="1" xfId="0" quotePrefix="1" applyNumberFormat="1" applyFont="1" applyFill="1" applyBorder="1" applyAlignment="1">
      <alignment vertical="top" wrapText="1"/>
    </xf>
    <xf numFmtId="0" fontId="10" fillId="0" borderId="0" xfId="0" applyFont="1" applyAlignment="1">
      <alignment vertical="top" wrapText="1"/>
    </xf>
    <xf numFmtId="164" fontId="5" fillId="2" borderId="27" xfId="0" quotePrefix="1" applyNumberFormat="1" applyFont="1" applyFill="1" applyBorder="1" applyAlignment="1">
      <alignment vertical="top" wrapText="1"/>
    </xf>
    <xf numFmtId="0" fontId="1" fillId="3" borderId="39" xfId="0" applyFont="1" applyFill="1" applyBorder="1" applyAlignment="1">
      <alignment vertical="top" wrapText="1"/>
    </xf>
    <xf numFmtId="164" fontId="19" fillId="16" borderId="26" xfId="0" applyNumberFormat="1" applyFont="1" applyFill="1" applyBorder="1" applyAlignment="1">
      <alignment vertical="top" wrapText="1"/>
    </xf>
    <xf numFmtId="0" fontId="4" fillId="5" borderId="27" xfId="0" applyFont="1" applyFill="1" applyBorder="1" applyAlignment="1">
      <alignment horizontal="left" vertical="top"/>
    </xf>
    <xf numFmtId="0" fontId="20" fillId="0" borderId="3" xfId="0" applyFont="1" applyBorder="1" applyAlignment="1">
      <alignment vertical="top" wrapText="1"/>
    </xf>
    <xf numFmtId="0" fontId="2" fillId="0" borderId="28" xfId="0" applyFont="1" applyBorder="1" applyAlignment="1">
      <alignment vertical="top" wrapText="1"/>
    </xf>
    <xf numFmtId="0" fontId="4" fillId="3" borderId="28" xfId="0" applyFont="1" applyFill="1" applyBorder="1" applyAlignment="1">
      <alignment vertical="top" wrapText="1"/>
    </xf>
    <xf numFmtId="0" fontId="2" fillId="0" borderId="4" xfId="0" applyFont="1" applyBorder="1" applyAlignment="1">
      <alignment vertical="top" wrapText="1"/>
    </xf>
    <xf numFmtId="0" fontId="20" fillId="0" borderId="4" xfId="0" applyFont="1" applyBorder="1" applyAlignment="1">
      <alignment vertical="top" wrapText="1"/>
    </xf>
    <xf numFmtId="0" fontId="20" fillId="0" borderId="0" xfId="0" applyFont="1" applyAlignment="1">
      <alignment wrapText="1"/>
    </xf>
    <xf numFmtId="0" fontId="19" fillId="16" borderId="1" xfId="0" applyFont="1" applyFill="1" applyBorder="1" applyAlignment="1">
      <alignment vertical="top" wrapText="1"/>
    </xf>
    <xf numFmtId="164" fontId="19" fillId="16" borderId="1" xfId="0" applyNumberFormat="1" applyFont="1" applyFill="1" applyBorder="1" applyAlignment="1">
      <alignment vertical="top" wrapText="1"/>
    </xf>
    <xf numFmtId="0" fontId="1" fillId="5" borderId="40"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1" xfId="0" applyFont="1" applyFill="1" applyBorder="1" applyAlignment="1">
      <alignment horizontal="center" vertical="center"/>
    </xf>
    <xf numFmtId="0" fontId="1" fillId="15" borderId="26" xfId="0" applyFont="1" applyFill="1" applyBorder="1" applyAlignment="1">
      <alignment horizontal="left" vertical="top"/>
    </xf>
    <xf numFmtId="0" fontId="1" fillId="15" borderId="40" xfId="0" applyFont="1" applyFill="1" applyBorder="1" applyAlignment="1">
      <alignment horizontal="center" vertical="center"/>
    </xf>
    <xf numFmtId="0" fontId="1" fillId="15" borderId="2" xfId="0" applyFont="1" applyFill="1" applyBorder="1" applyAlignment="1">
      <alignment horizontal="center" vertical="center"/>
    </xf>
    <xf numFmtId="0" fontId="1" fillId="15" borderId="41" xfId="0" applyFont="1" applyFill="1" applyBorder="1" applyAlignment="1">
      <alignment horizontal="center" vertical="center"/>
    </xf>
    <xf numFmtId="0" fontId="2" fillId="15" borderId="26" xfId="0" applyFont="1" applyFill="1" applyBorder="1" applyAlignment="1">
      <alignment vertical="top" wrapText="1"/>
    </xf>
    <xf numFmtId="0" fontId="5" fillId="15" borderId="26" xfId="0" applyFont="1" applyFill="1" applyBorder="1" applyAlignment="1">
      <alignment vertical="top" wrapText="1"/>
    </xf>
    <xf numFmtId="0" fontId="5" fillId="15" borderId="3" xfId="0" applyFont="1" applyFill="1" applyBorder="1" applyAlignment="1">
      <alignment vertical="top" wrapText="1"/>
    </xf>
    <xf numFmtId="0" fontId="5" fillId="15" borderId="29" xfId="0" applyFont="1" applyFill="1" applyBorder="1" applyAlignment="1">
      <alignment vertical="top" wrapText="1"/>
    </xf>
    <xf numFmtId="0" fontId="1" fillId="15" borderId="29" xfId="0" applyFont="1" applyFill="1" applyBorder="1" applyAlignment="1">
      <alignment vertical="top" wrapText="1"/>
    </xf>
    <xf numFmtId="0" fontId="5" fillId="15" borderId="4" xfId="0" applyFont="1" applyFill="1" applyBorder="1" applyAlignment="1">
      <alignment vertical="top" wrapText="1"/>
    </xf>
    <xf numFmtId="164" fontId="5" fillId="15" borderId="26" xfId="0" applyNumberFormat="1" applyFont="1" applyFill="1" applyBorder="1" applyAlignment="1">
      <alignment vertical="top"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1" fillId="0" borderId="0" xfId="0" applyFont="1" applyAlignment="1">
      <alignment horizontal="center" vertical="center"/>
    </xf>
    <xf numFmtId="0" fontId="12" fillId="13" borderId="1" xfId="0" applyFont="1" applyFill="1" applyBorder="1" applyAlignment="1">
      <alignment horizontal="center" vertical="center"/>
    </xf>
    <xf numFmtId="0" fontId="0" fillId="0" borderId="0" xfId="0" applyAlignment="1">
      <alignment horizontal="center" vertical="center"/>
    </xf>
    <xf numFmtId="0" fontId="2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13" fillId="13" borderId="1" xfId="0" applyFont="1" applyFill="1" applyBorder="1" applyAlignment="1">
      <alignment horizontal="center" vertical="center"/>
    </xf>
    <xf numFmtId="0" fontId="5" fillId="0" borderId="26" xfId="0" applyFont="1" applyBorder="1" applyAlignment="1">
      <alignment horizontal="center" vertical="center"/>
    </xf>
    <xf numFmtId="0" fontId="5" fillId="0" borderId="1" xfId="0" applyFont="1" applyBorder="1" applyAlignment="1">
      <alignment horizontal="center" vertical="center"/>
    </xf>
    <xf numFmtId="0" fontId="22" fillId="0" borderId="0" xfId="0" applyFont="1" applyAlignment="1">
      <alignment horizontal="left" vertical="center"/>
    </xf>
    <xf numFmtId="0" fontId="23" fillId="0" borderId="0" xfId="0" applyFont="1" applyAlignment="1">
      <alignment wrapText="1"/>
    </xf>
    <xf numFmtId="0" fontId="23" fillId="0" borderId="0" xfId="0" applyFont="1" applyAlignment="1">
      <alignment horizontal="left" wrapText="1"/>
    </xf>
    <xf numFmtId="0" fontId="23" fillId="0" borderId="0" xfId="0" applyFont="1"/>
    <xf numFmtId="0" fontId="1" fillId="15" borderId="26" xfId="0" applyFont="1" applyFill="1" applyBorder="1" applyAlignment="1">
      <alignment horizontal="left" vertical="center"/>
    </xf>
    <xf numFmtId="0" fontId="1" fillId="15" borderId="40" xfId="0" applyFont="1" applyFill="1" applyBorder="1" applyAlignment="1">
      <alignment horizontal="left" vertical="center"/>
    </xf>
    <xf numFmtId="0" fontId="5" fillId="2" borderId="0" xfId="0" applyFont="1" applyFill="1" applyAlignment="1">
      <alignment vertical="top" wrapText="1"/>
    </xf>
    <xf numFmtId="0" fontId="16" fillId="0" borderId="0" xfId="0" applyFont="1" applyAlignment="1">
      <alignment wrapText="1"/>
    </xf>
    <xf numFmtId="0" fontId="11" fillId="15" borderId="0" xfId="0" applyFont="1" applyFill="1"/>
    <xf numFmtId="0" fontId="10" fillId="15" borderId="0" xfId="0" applyFont="1" applyFill="1"/>
    <xf numFmtId="0" fontId="10" fillId="0" borderId="0" xfId="0" applyFont="1" applyAlignment="1">
      <alignment horizontal="center"/>
    </xf>
    <xf numFmtId="0" fontId="10" fillId="15" borderId="0" xfId="0" applyFont="1" applyFill="1" applyAlignment="1">
      <alignment horizontal="center"/>
    </xf>
    <xf numFmtId="0" fontId="2" fillId="2" borderId="27" xfId="0" applyFont="1" applyFill="1" applyBorder="1" applyAlignment="1">
      <alignment vertical="top" wrapText="1"/>
    </xf>
    <xf numFmtId="0" fontId="2" fillId="2" borderId="1" xfId="0" applyFont="1" applyFill="1" applyBorder="1" applyAlignment="1">
      <alignment vertical="top" wrapText="1"/>
    </xf>
    <xf numFmtId="0" fontId="20" fillId="2" borderId="1" xfId="0" applyFont="1" applyFill="1" applyBorder="1" applyAlignment="1">
      <alignment vertical="top" wrapText="1"/>
    </xf>
    <xf numFmtId="164" fontId="2" fillId="2" borderId="1" xfId="0" applyNumberFormat="1" applyFont="1" applyFill="1" applyBorder="1" applyAlignment="1">
      <alignment vertical="top" wrapText="1"/>
    </xf>
    <xf numFmtId="0" fontId="10" fillId="0" borderId="0" xfId="0" applyFont="1" applyAlignment="1">
      <alignment horizontal="left" vertical="top" wrapText="1"/>
    </xf>
    <xf numFmtId="0" fontId="10" fillId="0" borderId="0" xfId="0" applyFont="1" applyAlignment="1">
      <alignment vertical="center"/>
    </xf>
    <xf numFmtId="0" fontId="25" fillId="0" borderId="0" xfId="0" applyFont="1" applyAlignment="1">
      <alignment vertical="center"/>
    </xf>
    <xf numFmtId="0" fontId="10" fillId="0" borderId="0" xfId="0" applyFont="1" applyAlignment="1">
      <alignment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top"/>
    </xf>
    <xf numFmtId="0" fontId="10" fillId="0" borderId="0" xfId="0" applyFont="1" applyAlignment="1">
      <alignment vertical="top"/>
    </xf>
    <xf numFmtId="0" fontId="20" fillId="2" borderId="26" xfId="0" applyFont="1" applyFill="1" applyBorder="1" applyAlignment="1">
      <alignment vertical="top" wrapText="1"/>
    </xf>
    <xf numFmtId="0" fontId="10" fillId="0" borderId="2" xfId="0" applyFont="1" applyBorder="1" applyAlignment="1">
      <alignment vertical="center"/>
    </xf>
    <xf numFmtId="0" fontId="20" fillId="0" borderId="2" xfId="0" applyFont="1" applyBorder="1" applyAlignment="1">
      <alignment horizontal="center" vertical="center"/>
    </xf>
    <xf numFmtId="0" fontId="11" fillId="19" borderId="2" xfId="0" applyFont="1" applyFill="1" applyBorder="1" applyAlignment="1">
      <alignment horizontal="center" vertical="center" wrapText="1"/>
    </xf>
    <xf numFmtId="0" fontId="2" fillId="10" borderId="0" xfId="0" applyFont="1" applyFill="1"/>
    <xf numFmtId="49" fontId="2" fillId="0" borderId="0" xfId="0" applyNumberFormat="1" applyFont="1" applyAlignment="1">
      <alignment horizontal="center" wrapText="1"/>
    </xf>
    <xf numFmtId="0" fontId="28" fillId="0" borderId="2" xfId="0" applyFont="1" applyBorder="1" applyAlignment="1">
      <alignment horizontal="center" vertical="center"/>
    </xf>
    <xf numFmtId="0" fontId="28" fillId="0" borderId="0" xfId="0" applyFont="1"/>
    <xf numFmtId="0" fontId="30" fillId="0" borderId="3" xfId="0" applyFont="1" applyBorder="1" applyAlignment="1">
      <alignment vertical="top" wrapText="1"/>
    </xf>
    <xf numFmtId="0" fontId="30" fillId="0" borderId="2" xfId="0" applyFont="1" applyBorder="1" applyAlignment="1">
      <alignment vertical="top" wrapText="1"/>
    </xf>
    <xf numFmtId="0" fontId="31" fillId="3" borderId="29" xfId="0" applyFont="1" applyFill="1" applyBorder="1" applyAlignment="1">
      <alignment vertical="top" wrapText="1"/>
    </xf>
    <xf numFmtId="0" fontId="30" fillId="0" borderId="4" xfId="0" applyFont="1" applyBorder="1" applyAlignment="1">
      <alignment vertical="top" wrapText="1"/>
    </xf>
    <xf numFmtId="0" fontId="29" fillId="0" borderId="0" xfId="0" applyFont="1" applyAlignment="1">
      <alignment wrapText="1"/>
    </xf>
    <xf numFmtId="0" fontId="31" fillId="3" borderId="2" xfId="0" applyFont="1" applyFill="1" applyBorder="1" applyAlignment="1">
      <alignment vertical="top" wrapText="1"/>
    </xf>
    <xf numFmtId="0" fontId="30" fillId="0" borderId="29" xfId="0" applyFont="1" applyBorder="1" applyAlignment="1">
      <alignment vertical="top" wrapText="1"/>
    </xf>
    <xf numFmtId="0" fontId="30" fillId="0" borderId="28" xfId="0" applyFont="1" applyBorder="1" applyAlignment="1">
      <alignment vertical="top" wrapText="1"/>
    </xf>
    <xf numFmtId="0" fontId="31" fillId="3" borderId="39" xfId="0" applyFont="1" applyFill="1" applyBorder="1" applyAlignment="1">
      <alignment vertical="top" wrapText="1"/>
    </xf>
    <xf numFmtId="0" fontId="31" fillId="3" borderId="28" xfId="0" applyFont="1" applyFill="1" applyBorder="1" applyAlignment="1">
      <alignment vertical="top" wrapText="1"/>
    </xf>
    <xf numFmtId="0" fontId="33" fillId="5" borderId="1" xfId="0" applyFont="1" applyFill="1" applyBorder="1" applyAlignment="1">
      <alignment horizontal="left" vertical="top"/>
    </xf>
    <xf numFmtId="0" fontId="32" fillId="2" borderId="1" xfId="0" applyFont="1" applyFill="1" applyBorder="1" applyAlignment="1">
      <alignment vertical="top" wrapText="1"/>
    </xf>
    <xf numFmtId="0" fontId="33" fillId="5" borderId="2" xfId="0" applyFont="1" applyFill="1" applyBorder="1" applyAlignment="1">
      <alignment horizontal="center" vertical="center"/>
    </xf>
    <xf numFmtId="0" fontId="32" fillId="0" borderId="3" xfId="0" applyFont="1" applyBorder="1" applyAlignment="1">
      <alignment vertical="top" wrapText="1"/>
    </xf>
    <xf numFmtId="0" fontId="28" fillId="0" borderId="29" xfId="0" applyFont="1" applyBorder="1" applyAlignment="1">
      <alignment vertical="top" wrapText="1"/>
    </xf>
    <xf numFmtId="0" fontId="28" fillId="0" borderId="2" xfId="0" applyFont="1" applyBorder="1" applyAlignment="1">
      <alignment horizontal="center" vertical="top" wrapText="1"/>
    </xf>
    <xf numFmtId="0" fontId="33" fillId="5" borderId="41" xfId="0" applyFont="1" applyFill="1" applyBorder="1" applyAlignment="1">
      <alignment horizontal="center" vertical="center"/>
    </xf>
    <xf numFmtId="0" fontId="1" fillId="5" borderId="40" xfId="0" applyFont="1" applyFill="1" applyBorder="1" applyAlignment="1">
      <alignment horizontal="center" vertical="top"/>
    </xf>
    <xf numFmtId="0" fontId="1" fillId="5" borderId="2" xfId="0" applyFont="1" applyFill="1" applyBorder="1" applyAlignment="1">
      <alignment horizontal="center" vertical="top"/>
    </xf>
    <xf numFmtId="0" fontId="1" fillId="5" borderId="41" xfId="0" applyFont="1" applyFill="1" applyBorder="1" applyAlignment="1">
      <alignment horizontal="center" vertical="top"/>
    </xf>
    <xf numFmtId="0" fontId="4" fillId="5" borderId="40"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41" xfId="0" applyFont="1" applyFill="1" applyBorder="1" applyAlignment="1">
      <alignment horizontal="center" vertical="center"/>
    </xf>
    <xf numFmtId="0" fontId="5" fillId="6" borderId="26" xfId="0" applyFont="1" applyFill="1" applyBorder="1" applyAlignment="1">
      <alignment vertical="top" wrapText="1"/>
    </xf>
    <xf numFmtId="0" fontId="5" fillId="6" borderId="1" xfId="0" applyFont="1" applyFill="1" applyBorder="1" applyAlignment="1">
      <alignment vertical="top" wrapText="1"/>
    </xf>
    <xf numFmtId="0" fontId="2" fillId="9" borderId="0" xfId="0" applyFont="1" applyFill="1"/>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0" fontId="2" fillId="2" borderId="26" xfId="0" applyFont="1" applyFill="1" applyBorder="1" applyAlignment="1">
      <alignment vertical="top" wrapText="1"/>
    </xf>
    <xf numFmtId="164" fontId="2" fillId="2" borderId="26" xfId="0" applyNumberFormat="1" applyFont="1" applyFill="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4" fillId="3" borderId="29" xfId="0" applyFont="1" applyFill="1" applyBorder="1" applyAlignment="1">
      <alignment vertical="top" wrapText="1"/>
    </xf>
    <xf numFmtId="0" fontId="36" fillId="5" borderId="1" xfId="0" applyFont="1" applyFill="1" applyBorder="1" applyAlignment="1">
      <alignment horizontal="center" vertical="center"/>
    </xf>
    <xf numFmtId="0" fontId="36" fillId="5" borderId="40"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applyFont="1" applyFill="1" applyBorder="1" applyAlignment="1">
      <alignment horizontal="left" vertical="top"/>
    </xf>
    <xf numFmtId="164" fontId="2" fillId="2" borderId="27" xfId="0" applyNumberFormat="1" applyFont="1" applyFill="1" applyBorder="1" applyAlignment="1">
      <alignment vertical="top" wrapText="1"/>
    </xf>
    <xf numFmtId="0" fontId="1" fillId="5" borderId="49" xfId="0" applyFont="1" applyFill="1" applyBorder="1" applyAlignment="1">
      <alignment horizontal="center" vertical="center"/>
    </xf>
    <xf numFmtId="0" fontId="4" fillId="5" borderId="46" xfId="0" applyFont="1" applyFill="1" applyBorder="1" applyAlignment="1">
      <alignment horizontal="left" vertical="top"/>
    </xf>
    <xf numFmtId="0" fontId="2" fillId="0" borderId="2" xfId="0" applyFont="1" applyBorder="1" applyAlignment="1">
      <alignment horizontal="center" vertical="top" wrapText="1"/>
    </xf>
    <xf numFmtId="0" fontId="4" fillId="5" borderId="26" xfId="0" applyFont="1" applyFill="1" applyBorder="1" applyAlignment="1">
      <alignment horizontal="center" vertical="center"/>
    </xf>
    <xf numFmtId="0" fontId="2" fillId="5" borderId="1" xfId="0" applyFont="1" applyFill="1" applyBorder="1" applyAlignment="1">
      <alignment vertical="center" wrapText="1"/>
    </xf>
    <xf numFmtId="0" fontId="5" fillId="5" borderId="27" xfId="0" applyFont="1" applyFill="1" applyBorder="1" applyAlignment="1">
      <alignment vertical="center" wrapText="1"/>
    </xf>
    <xf numFmtId="0" fontId="2" fillId="5" borderId="27" xfId="0" applyFont="1" applyFill="1" applyBorder="1" applyAlignment="1">
      <alignment vertical="center" wrapText="1"/>
    </xf>
    <xf numFmtId="0" fontId="5" fillId="5" borderId="1" xfId="0" applyFont="1" applyFill="1" applyBorder="1" applyAlignment="1">
      <alignment vertical="center" wrapText="1"/>
    </xf>
    <xf numFmtId="0" fontId="20" fillId="5" borderId="27" xfId="0" applyFont="1" applyFill="1" applyBorder="1" applyAlignment="1">
      <alignment vertical="center" wrapText="1"/>
    </xf>
    <xf numFmtId="0" fontId="2" fillId="5" borderId="26" xfId="0" applyFont="1" applyFill="1" applyBorder="1" applyAlignment="1">
      <alignment vertical="center" wrapText="1"/>
    </xf>
    <xf numFmtId="0" fontId="2" fillId="5" borderId="42" xfId="0" applyFont="1" applyFill="1" applyBorder="1" applyAlignment="1">
      <alignment vertical="center" wrapText="1"/>
    </xf>
    <xf numFmtId="0" fontId="2" fillId="6" borderId="27" xfId="0" applyFont="1" applyFill="1" applyBorder="1" applyAlignment="1">
      <alignment vertical="center" wrapText="1"/>
    </xf>
    <xf numFmtId="0" fontId="2" fillId="6" borderId="1" xfId="0" applyFont="1" applyFill="1" applyBorder="1" applyAlignment="1">
      <alignment vertical="center" wrapText="1"/>
    </xf>
    <xf numFmtId="0" fontId="2" fillId="6" borderId="26" xfId="0" applyFont="1" applyFill="1" applyBorder="1" applyAlignment="1">
      <alignment vertical="center" wrapText="1"/>
    </xf>
    <xf numFmtId="0" fontId="2" fillId="17" borderId="27" xfId="0" applyFont="1" applyFill="1" applyBorder="1" applyAlignment="1">
      <alignment vertical="center" wrapText="1"/>
    </xf>
    <xf numFmtId="0" fontId="5" fillId="5" borderId="26" xfId="0" applyFont="1" applyFill="1" applyBorder="1" applyAlignment="1">
      <alignment vertical="center" wrapText="1"/>
    </xf>
    <xf numFmtId="0" fontId="2" fillId="15" borderId="26" xfId="0" applyFont="1" applyFill="1" applyBorder="1" applyAlignment="1">
      <alignment vertical="center" wrapText="1"/>
    </xf>
    <xf numFmtId="0" fontId="5" fillId="15" borderId="26" xfId="0" applyFont="1" applyFill="1" applyBorder="1" applyAlignment="1">
      <alignment vertical="center" wrapText="1"/>
    </xf>
    <xf numFmtId="0" fontId="4" fillId="5" borderId="26" xfId="0" applyFont="1" applyFill="1" applyBorder="1" applyAlignment="1">
      <alignment horizontal="left" vertical="top"/>
    </xf>
    <xf numFmtId="0" fontId="5" fillId="2" borderId="26" xfId="0" applyFont="1" applyFill="1" applyBorder="1" applyAlignment="1">
      <alignment vertical="center" wrapText="1"/>
    </xf>
    <xf numFmtId="164" fontId="5" fillId="2" borderId="26" xfId="0" quotePrefix="1" applyNumberFormat="1" applyFont="1" applyFill="1" applyBorder="1" applyAlignment="1">
      <alignment vertical="center" wrapText="1"/>
    </xf>
    <xf numFmtId="164" fontId="5" fillId="2" borderId="26" xfId="0" applyNumberFormat="1" applyFont="1" applyFill="1" applyBorder="1" applyAlignment="1">
      <alignment vertical="center" wrapText="1"/>
    </xf>
    <xf numFmtId="0" fontId="2" fillId="2" borderId="26" xfId="0" applyFont="1" applyFill="1" applyBorder="1" applyAlignment="1">
      <alignment vertical="center" wrapText="1"/>
    </xf>
    <xf numFmtId="164" fontId="2" fillId="2" borderId="26" xfId="0" applyNumberFormat="1" applyFont="1" applyFill="1" applyBorder="1" applyAlignment="1">
      <alignment vertical="center" wrapText="1"/>
    </xf>
    <xf numFmtId="164" fontId="2" fillId="2" borderId="26" xfId="0" quotePrefix="1" applyNumberFormat="1" applyFont="1" applyFill="1" applyBorder="1" applyAlignment="1">
      <alignment vertical="center" wrapText="1"/>
    </xf>
    <xf numFmtId="164" fontId="5" fillId="15" borderId="26" xfId="0" applyNumberFormat="1" applyFont="1" applyFill="1" applyBorder="1" applyAlignment="1">
      <alignment vertical="center" wrapText="1"/>
    </xf>
    <xf numFmtId="0" fontId="2" fillId="5" borderId="1" xfId="0" applyFont="1" applyFill="1" applyBorder="1" applyAlignment="1">
      <alignment horizontal="center" vertical="center"/>
    </xf>
    <xf numFmtId="0" fontId="2" fillId="5" borderId="40"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41" xfId="0" applyFont="1" applyFill="1" applyBorder="1" applyAlignment="1">
      <alignment horizontal="center" vertical="center"/>
    </xf>
    <xf numFmtId="0" fontId="2" fillId="5" borderId="1" xfId="0" applyFont="1" applyFill="1" applyBorder="1" applyAlignment="1">
      <alignment horizontal="left" vertical="top"/>
    </xf>
    <xf numFmtId="0" fontId="2" fillId="5" borderId="27" xfId="0" applyFont="1" applyFill="1" applyBorder="1" applyAlignment="1">
      <alignment vertical="center"/>
    </xf>
    <xf numFmtId="0" fontId="5" fillId="5" borderId="27" xfId="0" applyFont="1" applyFill="1" applyBorder="1" applyAlignment="1">
      <alignment vertical="center"/>
    </xf>
    <xf numFmtId="0" fontId="2" fillId="6" borderId="26"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15" borderId="26" xfId="0" applyFont="1" applyFill="1" applyBorder="1" applyAlignment="1">
      <alignment horizontal="left" vertical="center" wrapText="1"/>
    </xf>
    <xf numFmtId="0" fontId="5" fillId="6" borderId="26" xfId="0" applyFont="1" applyFill="1" applyBorder="1" applyAlignment="1">
      <alignment horizontal="left" vertical="center" wrapText="1"/>
    </xf>
    <xf numFmtId="0" fontId="1" fillId="5" borderId="0" xfId="0" applyFont="1" applyFill="1" applyAlignment="1">
      <alignment horizontal="left" vertical="top"/>
    </xf>
    <xf numFmtId="0" fontId="5" fillId="5" borderId="0" xfId="0" applyFont="1" applyFill="1" applyAlignment="1">
      <alignment vertical="center" wrapText="1"/>
    </xf>
    <xf numFmtId="0" fontId="2" fillId="5" borderId="0" xfId="0" applyFont="1" applyFill="1" applyAlignment="1">
      <alignment vertical="center" wrapText="1"/>
    </xf>
    <xf numFmtId="0" fontId="5" fillId="0" borderId="39" xfId="0" applyFont="1" applyBorder="1" applyAlignment="1">
      <alignment vertical="top" wrapText="1"/>
    </xf>
    <xf numFmtId="0" fontId="2" fillId="6" borderId="0" xfId="0" applyFont="1" applyFill="1" applyAlignment="1">
      <alignment vertical="center" wrapText="1"/>
    </xf>
    <xf numFmtId="0" fontId="1" fillId="5" borderId="28" xfId="0" applyFont="1" applyFill="1" applyBorder="1" applyAlignment="1">
      <alignment horizontal="center" vertical="center"/>
    </xf>
    <xf numFmtId="0" fontId="19" fillId="16" borderId="27" xfId="0" applyFont="1" applyFill="1" applyBorder="1" applyAlignment="1">
      <alignment vertical="top" wrapText="1"/>
    </xf>
    <xf numFmtId="164" fontId="19" fillId="16" borderId="27" xfId="0" applyNumberFormat="1" applyFont="1" applyFill="1" applyBorder="1" applyAlignment="1">
      <alignment vertical="top" wrapText="1"/>
    </xf>
    <xf numFmtId="0" fontId="1" fillId="5" borderId="50" xfId="0" applyFont="1" applyFill="1" applyBorder="1" applyAlignment="1">
      <alignment horizontal="center" vertical="center"/>
    </xf>
    <xf numFmtId="0" fontId="1" fillId="5" borderId="29" xfId="0" applyFont="1" applyFill="1" applyBorder="1" applyAlignment="1">
      <alignment horizontal="center" vertical="center"/>
    </xf>
    <xf numFmtId="0" fontId="1" fillId="5" borderId="51" xfId="0" applyFont="1" applyFill="1" applyBorder="1" applyAlignment="1">
      <alignment horizontal="center" vertical="center"/>
    </xf>
    <xf numFmtId="0" fontId="1" fillId="15" borderId="1" xfId="0" applyFont="1" applyFill="1" applyBorder="1" applyAlignment="1">
      <alignment horizontal="left" vertical="center"/>
    </xf>
    <xf numFmtId="0" fontId="1" fillId="15" borderId="1" xfId="0" applyFont="1" applyFill="1" applyBorder="1" applyAlignment="1">
      <alignment horizontal="left" vertical="top"/>
    </xf>
    <xf numFmtId="0" fontId="2" fillId="15" borderId="1" xfId="0" applyFont="1" applyFill="1" applyBorder="1" applyAlignment="1">
      <alignment vertical="top" wrapText="1"/>
    </xf>
    <xf numFmtId="0" fontId="5" fillId="15" borderId="1" xfId="0" applyFont="1" applyFill="1" applyBorder="1" applyAlignment="1">
      <alignment vertical="top" wrapText="1"/>
    </xf>
    <xf numFmtId="0" fontId="5" fillId="15" borderId="33" xfId="0" applyFont="1" applyFill="1" applyBorder="1" applyAlignment="1">
      <alignment vertical="top" wrapText="1"/>
    </xf>
    <xf numFmtId="0" fontId="5" fillId="15" borderId="2" xfId="0" applyFont="1" applyFill="1" applyBorder="1" applyAlignment="1">
      <alignment vertical="top" wrapText="1"/>
    </xf>
    <xf numFmtId="0" fontId="1" fillId="15" borderId="2" xfId="0" applyFont="1" applyFill="1" applyBorder="1" applyAlignment="1">
      <alignment vertical="top" wrapText="1"/>
    </xf>
    <xf numFmtId="0" fontId="5" fillId="15" borderId="32" xfId="0" applyFont="1" applyFill="1" applyBorder="1" applyAlignment="1">
      <alignment vertical="top" wrapText="1"/>
    </xf>
    <xf numFmtId="164" fontId="5" fillId="15" borderId="1" xfId="0" applyNumberFormat="1" applyFont="1" applyFill="1" applyBorder="1" applyAlignment="1">
      <alignment vertical="top" wrapText="1"/>
    </xf>
    <xf numFmtId="0" fontId="10" fillId="0" borderId="1" xfId="0" applyFont="1" applyBorder="1" applyAlignment="1">
      <alignment wrapText="1"/>
    </xf>
    <xf numFmtId="0" fontId="36" fillId="5" borderId="2" xfId="0" applyFont="1" applyFill="1" applyBorder="1" applyAlignment="1">
      <alignment horizontal="center" vertical="center"/>
    </xf>
    <xf numFmtId="0" fontId="4" fillId="5" borderId="27" xfId="0" applyFont="1" applyFill="1" applyBorder="1" applyAlignment="1">
      <alignment horizontal="center" vertical="center"/>
    </xf>
    <xf numFmtId="0" fontId="28" fillId="2" borderId="26" xfId="0" applyFont="1" applyFill="1" applyBorder="1" applyAlignment="1">
      <alignment vertical="center" wrapText="1"/>
    </xf>
    <xf numFmtId="0" fontId="28" fillId="0" borderId="28" xfId="0" applyFont="1" applyBorder="1" applyAlignment="1">
      <alignment vertical="top" wrapText="1"/>
    </xf>
    <xf numFmtId="0" fontId="36" fillId="3" borderId="39" xfId="0" applyFont="1" applyFill="1" applyBorder="1" applyAlignment="1">
      <alignment vertical="top" wrapText="1"/>
    </xf>
    <xf numFmtId="0" fontId="2" fillId="0" borderId="2" xfId="0" applyFont="1" applyBorder="1" applyAlignment="1">
      <alignment horizontal="center" vertical="center"/>
    </xf>
    <xf numFmtId="0" fontId="2" fillId="6" borderId="0" xfId="0" applyFont="1" applyFill="1" applyAlignment="1">
      <alignment vertical="top" wrapText="1"/>
    </xf>
    <xf numFmtId="0" fontId="2" fillId="0" borderId="26" xfId="0" applyFont="1" applyBorder="1" applyAlignment="1">
      <alignment horizontal="center" vertical="center"/>
    </xf>
    <xf numFmtId="0" fontId="36" fillId="3" borderId="2" xfId="0" applyFont="1" applyFill="1" applyBorder="1" applyAlignment="1">
      <alignment vertical="top" wrapText="1"/>
    </xf>
    <xf numFmtId="0" fontId="4" fillId="3" borderId="2" xfId="0" applyFont="1" applyFill="1" applyBorder="1" applyAlignment="1">
      <alignment vertical="top" wrapText="1"/>
    </xf>
    <xf numFmtId="0" fontId="5" fillId="15" borderId="28" xfId="0" applyFont="1" applyFill="1" applyBorder="1" applyAlignment="1">
      <alignment vertical="top" wrapText="1"/>
    </xf>
    <xf numFmtId="0" fontId="5" fillId="15" borderId="27" xfId="0" applyFont="1" applyFill="1" applyBorder="1" applyAlignment="1">
      <alignment vertical="center" wrapText="1"/>
    </xf>
    <xf numFmtId="0" fontId="2" fillId="15" borderId="27" xfId="0" applyFont="1" applyFill="1" applyBorder="1" applyAlignment="1">
      <alignment vertical="center" wrapText="1"/>
    </xf>
    <xf numFmtId="0" fontId="0" fillId="15" borderId="2" xfId="0" applyFill="1" applyBorder="1"/>
    <xf numFmtId="0" fontId="19" fillId="20" borderId="27" xfId="0" applyFont="1" applyFill="1" applyBorder="1" applyAlignment="1">
      <alignment vertical="top" wrapText="1"/>
    </xf>
    <xf numFmtId="164" fontId="19" fillId="20" borderId="27" xfId="0" applyNumberFormat="1" applyFont="1" applyFill="1" applyBorder="1" applyAlignment="1">
      <alignment vertical="top" wrapText="1"/>
    </xf>
    <xf numFmtId="0" fontId="1" fillId="15" borderId="0" xfId="0" applyFont="1" applyFill="1" applyAlignment="1">
      <alignment horizontal="left" vertical="center"/>
    </xf>
    <xf numFmtId="0" fontId="1" fillId="5" borderId="25" xfId="0" applyFont="1" applyFill="1" applyBorder="1" applyAlignment="1">
      <alignment horizontal="center" vertical="center"/>
    </xf>
    <xf numFmtId="0" fontId="31" fillId="5" borderId="26" xfId="0" applyFont="1" applyFill="1" applyBorder="1" applyAlignment="1">
      <alignment horizontal="center" vertical="center"/>
    </xf>
    <xf numFmtId="0" fontId="31" fillId="5" borderId="40" xfId="0" applyFont="1" applyFill="1" applyBorder="1" applyAlignment="1">
      <alignment horizontal="center" vertical="center"/>
    </xf>
    <xf numFmtId="0" fontId="31" fillId="5" borderId="2" xfId="0" applyFont="1" applyFill="1" applyBorder="1" applyAlignment="1">
      <alignment horizontal="center" vertical="center"/>
    </xf>
    <xf numFmtId="0" fontId="31" fillId="5" borderId="41" xfId="0" applyFont="1" applyFill="1" applyBorder="1" applyAlignment="1">
      <alignment horizontal="center" vertical="center"/>
    </xf>
    <xf numFmtId="0" fontId="31" fillId="5" borderId="27" xfId="0" applyFont="1" applyFill="1" applyBorder="1" applyAlignment="1">
      <alignment horizontal="left" vertical="top"/>
    </xf>
    <xf numFmtId="0" fontId="28" fillId="5" borderId="1" xfId="0" applyFont="1" applyFill="1" applyBorder="1" applyAlignment="1">
      <alignment vertical="center" wrapText="1"/>
    </xf>
    <xf numFmtId="0" fontId="30" fillId="5" borderId="27" xfId="0" applyFont="1" applyFill="1" applyBorder="1" applyAlignment="1">
      <alignment vertical="center" wrapText="1"/>
    </xf>
    <xf numFmtId="0" fontId="28" fillId="5" borderId="27" xfId="0" applyFont="1" applyFill="1" applyBorder="1" applyAlignment="1">
      <alignment vertical="center" wrapText="1"/>
    </xf>
    <xf numFmtId="0" fontId="28" fillId="6" borderId="27" xfId="0" applyFont="1" applyFill="1" applyBorder="1" applyAlignment="1">
      <alignment vertical="center" wrapText="1"/>
    </xf>
    <xf numFmtId="0" fontId="30" fillId="2" borderId="27" xfId="0" applyFont="1" applyFill="1" applyBorder="1" applyAlignment="1">
      <alignment vertical="top" wrapText="1"/>
    </xf>
    <xf numFmtId="164" fontId="30" fillId="2" borderId="27" xfId="0" quotePrefix="1" applyNumberFormat="1" applyFont="1" applyFill="1" applyBorder="1" applyAlignment="1">
      <alignment vertical="top" wrapText="1"/>
    </xf>
    <xf numFmtId="0" fontId="28" fillId="2" borderId="1" xfId="0" applyFont="1" applyFill="1" applyBorder="1" applyAlignment="1">
      <alignment vertical="top" wrapText="1"/>
    </xf>
    <xf numFmtId="164" fontId="30" fillId="2" borderId="1" xfId="0" applyNumberFormat="1" applyFont="1" applyFill="1" applyBorder="1" applyAlignment="1">
      <alignment vertical="top" wrapText="1"/>
    </xf>
    <xf numFmtId="49" fontId="4" fillId="0" borderId="8" xfId="0" applyNumberFormat="1" applyFont="1" applyBorder="1"/>
    <xf numFmtId="49" fontId="4" fillId="0" borderId="9" xfId="0" applyNumberFormat="1" applyFont="1" applyBorder="1" applyAlignment="1">
      <alignment horizontal="center" wrapText="1"/>
    </xf>
    <xf numFmtId="49" fontId="4" fillId="0" borderId="0" xfId="0" applyNumberFormat="1" applyFont="1"/>
    <xf numFmtId="49" fontId="4" fillId="0" borderId="8" xfId="0" applyNumberFormat="1" applyFont="1" applyBorder="1" applyAlignment="1">
      <alignment wrapText="1"/>
    </xf>
    <xf numFmtId="49" fontId="4" fillId="0" borderId="9" xfId="0" applyNumberFormat="1" applyFont="1" applyBorder="1" applyAlignment="1">
      <alignment horizontal="center"/>
    </xf>
    <xf numFmtId="0" fontId="38" fillId="5" borderId="2" xfId="0" applyFont="1" applyFill="1" applyBorder="1" applyAlignment="1">
      <alignment horizontal="center" vertical="center"/>
    </xf>
    <xf numFmtId="164" fontId="20" fillId="2" borderId="26" xfId="0" applyNumberFormat="1" applyFont="1" applyFill="1" applyBorder="1" applyAlignment="1">
      <alignment vertical="top" wrapText="1"/>
    </xf>
    <xf numFmtId="0" fontId="10" fillId="0" borderId="0" xfId="0" applyFont="1" applyAlignment="1">
      <alignment horizontal="left" vertical="center"/>
    </xf>
    <xf numFmtId="0" fontId="2" fillId="21" borderId="26" xfId="0" applyFont="1" applyFill="1" applyBorder="1" applyAlignment="1">
      <alignment vertical="top" wrapText="1"/>
    </xf>
    <xf numFmtId="0" fontId="2" fillId="21" borderId="1" xfId="0" applyFont="1" applyFill="1" applyBorder="1" applyAlignment="1">
      <alignment vertical="top" wrapText="1"/>
    </xf>
    <xf numFmtId="0" fontId="39" fillId="0" borderId="0" xfId="2" applyAlignment="1">
      <alignment wrapText="1"/>
    </xf>
    <xf numFmtId="0" fontId="10" fillId="0" borderId="52" xfId="0" applyFont="1" applyBorder="1" applyAlignment="1">
      <alignment vertical="center" wrapText="1"/>
    </xf>
    <xf numFmtId="0" fontId="10" fillId="0" borderId="40" xfId="0" applyFont="1" applyBorder="1" applyAlignment="1">
      <alignment vertical="center" wrapText="1"/>
    </xf>
    <xf numFmtId="0" fontId="2" fillId="0" borderId="40" xfId="0" applyFont="1" applyBorder="1" applyAlignment="1">
      <alignment vertical="center" wrapText="1"/>
    </xf>
    <xf numFmtId="0" fontId="10" fillId="0" borderId="55" xfId="0" applyFont="1" applyBorder="1" applyAlignment="1">
      <alignment vertical="center" wrapText="1"/>
    </xf>
    <xf numFmtId="0" fontId="11" fillId="11" borderId="32" xfId="0" applyFont="1" applyFill="1" applyBorder="1" applyAlignment="1">
      <alignment horizontal="left" vertical="center"/>
    </xf>
    <xf numFmtId="0" fontId="11" fillId="11" borderId="1" xfId="0" applyFont="1" applyFill="1" applyBorder="1" applyAlignment="1">
      <alignment horizontal="left" vertical="center"/>
    </xf>
    <xf numFmtId="0" fontId="27" fillId="8" borderId="32" xfId="0" applyFont="1" applyFill="1" applyBorder="1" applyAlignment="1">
      <alignment horizontal="left" vertical="center"/>
    </xf>
    <xf numFmtId="0" fontId="27" fillId="8" borderId="1" xfId="0" applyFont="1" applyFill="1" applyBorder="1" applyAlignment="1">
      <alignment horizontal="left" vertical="center"/>
    </xf>
    <xf numFmtId="0" fontId="11" fillId="9" borderId="47" xfId="0" applyFont="1" applyFill="1" applyBorder="1" applyAlignment="1">
      <alignment horizontal="left" vertical="center"/>
    </xf>
    <xf numFmtId="0" fontId="11" fillId="9" borderId="27" xfId="0" applyFont="1" applyFill="1" applyBorder="1" applyAlignment="1">
      <alignment horizontal="left" vertical="center"/>
    </xf>
    <xf numFmtId="0" fontId="11" fillId="12" borderId="32" xfId="0" applyFont="1" applyFill="1" applyBorder="1" applyAlignment="1">
      <alignment vertical="center"/>
    </xf>
    <xf numFmtId="0" fontId="11" fillId="12" borderId="1" xfId="0" applyFont="1" applyFill="1" applyBorder="1" applyAlignment="1">
      <alignment vertical="center"/>
    </xf>
    <xf numFmtId="0" fontId="27" fillId="8" borderId="32" xfId="0" applyFont="1" applyFill="1" applyBorder="1" applyAlignment="1">
      <alignment vertical="center" wrapText="1"/>
    </xf>
    <xf numFmtId="0" fontId="27" fillId="8" borderId="1" xfId="0" applyFont="1" applyFill="1" applyBorder="1" applyAlignment="1">
      <alignment vertical="center" wrapText="1"/>
    </xf>
    <xf numFmtId="0" fontId="27" fillId="8" borderId="33" xfId="0" applyFont="1" applyFill="1" applyBorder="1" applyAlignment="1">
      <alignment vertical="center" wrapText="1"/>
    </xf>
    <xf numFmtId="0" fontId="11" fillId="11" borderId="32" xfId="0" applyFont="1" applyFill="1" applyBorder="1" applyAlignment="1">
      <alignment vertical="center" wrapText="1"/>
    </xf>
    <xf numFmtId="0" fontId="11" fillId="11" borderId="1" xfId="0" applyFont="1" applyFill="1" applyBorder="1" applyAlignment="1">
      <alignment vertical="center" wrapText="1"/>
    </xf>
    <xf numFmtId="0" fontId="11" fillId="11" borderId="33" xfId="0" applyFont="1" applyFill="1" applyBorder="1" applyAlignment="1">
      <alignment vertical="center" wrapText="1"/>
    </xf>
    <xf numFmtId="0" fontId="11" fillId="9" borderId="47" xfId="0" applyFont="1" applyFill="1" applyBorder="1" applyAlignment="1">
      <alignment vertical="center" wrapText="1"/>
    </xf>
    <xf numFmtId="0" fontId="11" fillId="9" borderId="27" xfId="0" applyFont="1" applyFill="1" applyBorder="1" applyAlignment="1">
      <alignment vertical="center" wrapText="1"/>
    </xf>
    <xf numFmtId="0" fontId="11" fillId="9" borderId="48" xfId="0" applyFont="1" applyFill="1" applyBorder="1" applyAlignment="1">
      <alignment vertical="center" wrapText="1"/>
    </xf>
    <xf numFmtId="0" fontId="11" fillId="12" borderId="1" xfId="0" applyFont="1" applyFill="1" applyBorder="1" applyAlignment="1">
      <alignment vertical="center" wrapText="1"/>
    </xf>
    <xf numFmtId="0" fontId="11" fillId="12" borderId="32" xfId="0" applyFont="1" applyFill="1" applyBorder="1" applyAlignment="1">
      <alignment vertical="center" wrapText="1"/>
    </xf>
    <xf numFmtId="0" fontId="11" fillId="12" borderId="33" xfId="0" applyFont="1" applyFill="1" applyBorder="1" applyAlignment="1">
      <alignment vertical="center" wrapText="1"/>
    </xf>
    <xf numFmtId="0" fontId="30" fillId="0" borderId="26" xfId="0" applyFont="1" applyBorder="1" applyAlignment="1">
      <alignment horizontal="center" vertical="center"/>
    </xf>
    <xf numFmtId="0" fontId="36" fillId="5" borderId="41" xfId="0" applyFont="1" applyFill="1" applyBorder="1" applyAlignment="1">
      <alignment horizontal="center" vertical="center"/>
    </xf>
    <xf numFmtId="0" fontId="36" fillId="5" borderId="46" xfId="0" applyFont="1" applyFill="1" applyBorder="1" applyAlignment="1">
      <alignment horizontal="left" vertical="top"/>
    </xf>
    <xf numFmtId="0" fontId="28" fillId="5" borderId="42" xfId="0" applyFont="1" applyFill="1" applyBorder="1" applyAlignment="1">
      <alignment vertical="center" wrapText="1"/>
    </xf>
    <xf numFmtId="0" fontId="28" fillId="5" borderId="26" xfId="0" applyFont="1" applyFill="1" applyBorder="1" applyAlignment="1">
      <alignment vertical="center" wrapText="1"/>
    </xf>
    <xf numFmtId="0" fontId="28" fillId="0" borderId="3" xfId="0" applyFont="1" applyBorder="1" applyAlignment="1">
      <alignment vertical="top" wrapText="1"/>
    </xf>
    <xf numFmtId="0" fontId="28" fillId="6" borderId="1" xfId="0" applyFont="1" applyFill="1" applyBorder="1" applyAlignment="1">
      <alignment vertical="top" wrapText="1"/>
    </xf>
    <xf numFmtId="0" fontId="28" fillId="0" borderId="2" xfId="0" applyFont="1" applyBorder="1" applyAlignment="1">
      <alignment vertical="top" wrapText="1"/>
    </xf>
    <xf numFmtId="0" fontId="28" fillId="2" borderId="26" xfId="0" applyFont="1" applyFill="1" applyBorder="1" applyAlignment="1">
      <alignment vertical="top" wrapText="1"/>
    </xf>
    <xf numFmtId="0" fontId="36" fillId="5" borderId="26" xfId="0" applyFont="1" applyFill="1" applyBorder="1" applyAlignment="1">
      <alignment horizontal="center" vertical="center"/>
    </xf>
    <xf numFmtId="0" fontId="28" fillId="6" borderId="1" xfId="0" applyFont="1" applyFill="1" applyBorder="1" applyAlignment="1">
      <alignment vertical="center" wrapText="1"/>
    </xf>
    <xf numFmtId="0" fontId="30" fillId="0" borderId="37" xfId="0" applyFont="1" applyBorder="1" applyAlignment="1">
      <alignment vertical="top" wrapText="1"/>
    </xf>
    <xf numFmtId="164" fontId="28" fillId="2" borderId="26" xfId="0" applyNumberFormat="1" applyFont="1" applyFill="1" applyBorder="1" applyAlignment="1">
      <alignment vertical="top" wrapText="1"/>
    </xf>
    <xf numFmtId="0" fontId="31" fillId="5" borderId="28" xfId="0" applyFont="1" applyFill="1" applyBorder="1" applyAlignment="1">
      <alignment horizontal="center" vertical="center"/>
    </xf>
    <xf numFmtId="0" fontId="10" fillId="2" borderId="26" xfId="0" applyFont="1" applyFill="1" applyBorder="1" applyAlignment="1">
      <alignment vertical="top" wrapText="1"/>
    </xf>
    <xf numFmtId="0" fontId="10" fillId="5" borderId="1" xfId="0" applyFont="1" applyFill="1" applyBorder="1" applyAlignment="1">
      <alignment vertical="center" wrapText="1"/>
    </xf>
    <xf numFmtId="0" fontId="11" fillId="12" borderId="1" xfId="0" applyFont="1" applyFill="1" applyBorder="1" applyAlignment="1">
      <alignment horizontal="center" vertical="center" wrapText="1"/>
    </xf>
    <xf numFmtId="0" fontId="11" fillId="12" borderId="33"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8" borderId="1" xfId="0" applyFont="1" applyFill="1" applyBorder="1" applyAlignment="1">
      <alignment horizontal="center" vertical="center"/>
    </xf>
    <xf numFmtId="0" fontId="27" fillId="8" borderId="33"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33" xfId="0" applyFont="1" applyFill="1" applyBorder="1" applyAlignment="1">
      <alignment horizontal="center"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2" fillId="0" borderId="32" xfId="0" applyFont="1" applyBorder="1" applyAlignment="1">
      <alignment horizontal="left" vertical="top" wrapText="1"/>
    </xf>
    <xf numFmtId="0" fontId="2" fillId="0" borderId="33" xfId="0" applyFont="1" applyBorder="1" applyAlignment="1">
      <alignment horizontal="left" vertical="top"/>
    </xf>
    <xf numFmtId="0" fontId="2" fillId="0" borderId="33"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xf>
    <xf numFmtId="0" fontId="2" fillId="0" borderId="32" xfId="0" applyFont="1" applyBorder="1" applyAlignment="1">
      <alignment horizontal="left" vertical="top"/>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7" fillId="0" borderId="2" xfId="0" applyFont="1" applyBorder="1" applyAlignment="1">
      <alignment horizontal="left" vertical="top" wrapText="1"/>
    </xf>
    <xf numFmtId="0" fontId="28" fillId="0" borderId="2" xfId="0" applyFont="1" applyBorder="1" applyAlignment="1">
      <alignment horizontal="left" vertical="top"/>
    </xf>
    <xf numFmtId="0" fontId="28" fillId="0" borderId="2" xfId="0" applyFont="1" applyBorder="1" applyAlignment="1">
      <alignment horizontal="left" vertical="top" wrapText="1"/>
    </xf>
    <xf numFmtId="0" fontId="10" fillId="0" borderId="2" xfId="0" applyFont="1" applyBorder="1" applyAlignment="1" applyProtection="1">
      <alignment horizontal="left" vertical="center" wrapText="1"/>
      <protection locked="0"/>
    </xf>
    <xf numFmtId="0" fontId="10" fillId="0" borderId="2" xfId="0" applyFont="1" applyBorder="1" applyAlignment="1">
      <alignment horizontal="left" vertical="center" wrapText="1"/>
    </xf>
    <xf numFmtId="0" fontId="0" fillId="0" borderId="2" xfId="0" applyBorder="1" applyAlignment="1">
      <alignment horizontal="left" vertical="center" wrapText="1"/>
    </xf>
    <xf numFmtId="0" fontId="20" fillId="0" borderId="2" xfId="0" applyFont="1" applyBorder="1" applyAlignment="1">
      <alignment horizontal="left" vertical="center" wrapText="1"/>
    </xf>
    <xf numFmtId="0" fontId="2" fillId="0" borderId="2" xfId="0" applyFont="1" applyBorder="1" applyAlignment="1">
      <alignment horizontal="left" vertical="center" wrapText="1"/>
    </xf>
    <xf numFmtId="0" fontId="28" fillId="0" borderId="2" xfId="0" applyFont="1" applyBorder="1" applyAlignment="1">
      <alignment horizontal="left" vertical="center"/>
    </xf>
    <xf numFmtId="0" fontId="32" fillId="0" borderId="2" xfId="0" applyFont="1" applyBorder="1" applyAlignment="1">
      <alignment horizontal="left" vertical="top" wrapText="1"/>
    </xf>
    <xf numFmtId="0" fontId="11" fillId="19" borderId="2" xfId="0" applyFont="1" applyFill="1" applyBorder="1" applyAlignment="1">
      <alignment horizontal="center" vertical="center" wrapText="1"/>
    </xf>
    <xf numFmtId="0" fontId="11" fillId="19" borderId="2" xfId="0" applyFont="1" applyFill="1" applyBorder="1" applyAlignment="1">
      <alignment horizontal="center" vertical="center"/>
    </xf>
    <xf numFmtId="0" fontId="11" fillId="19" borderId="32" xfId="0" applyFont="1" applyFill="1" applyBorder="1" applyAlignment="1">
      <alignment horizontal="center" vertical="center" wrapText="1"/>
    </xf>
    <xf numFmtId="0" fontId="11" fillId="19" borderId="33" xfId="0" applyFont="1" applyFill="1" applyBorder="1" applyAlignment="1">
      <alignment horizontal="center" vertical="center"/>
    </xf>
    <xf numFmtId="0" fontId="11" fillId="19" borderId="33" xfId="0" applyFont="1" applyFill="1" applyBorder="1" applyAlignment="1">
      <alignment horizontal="center" vertical="center" wrapText="1"/>
    </xf>
    <xf numFmtId="0" fontId="0" fillId="0" borderId="2" xfId="0" applyBorder="1" applyAlignment="1">
      <alignment horizontal="left" vertical="top"/>
    </xf>
    <xf numFmtId="0" fontId="37" fillId="0" borderId="2" xfId="0" applyFont="1" applyBorder="1" applyAlignment="1">
      <alignment horizontal="left" vertical="top"/>
    </xf>
    <xf numFmtId="0" fontId="26" fillId="19" borderId="32" xfId="0" applyFont="1" applyFill="1" applyBorder="1" applyAlignment="1">
      <alignment horizontal="center" vertical="center" wrapText="1"/>
    </xf>
    <xf numFmtId="0" fontId="26" fillId="19" borderId="33" xfId="0" applyFont="1" applyFill="1" applyBorder="1" applyAlignment="1">
      <alignment horizontal="center" vertical="center"/>
    </xf>
    <xf numFmtId="0" fontId="26" fillId="19" borderId="1" xfId="0" applyFont="1" applyFill="1" applyBorder="1" applyAlignment="1">
      <alignment horizontal="center" vertical="center" wrapText="1"/>
    </xf>
    <xf numFmtId="0" fontId="26" fillId="19" borderId="33" xfId="0" applyFont="1" applyFill="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vertical="center"/>
    </xf>
    <xf numFmtId="0" fontId="37" fillId="0" borderId="2" xfId="0" applyFont="1" applyBorder="1" applyAlignment="1">
      <alignment horizontal="left" vertical="center" wrapText="1"/>
    </xf>
    <xf numFmtId="0" fontId="2" fillId="0" borderId="2" xfId="0" applyFont="1" applyBorder="1" applyAlignment="1">
      <alignment horizontal="left" vertical="center"/>
    </xf>
    <xf numFmtId="0" fontId="26" fillId="10" borderId="47" xfId="0" applyFont="1" applyFill="1" applyBorder="1" applyAlignment="1">
      <alignment horizontal="left" vertical="center"/>
    </xf>
    <xf numFmtId="0" fontId="26" fillId="10" borderId="27" xfId="0" applyFont="1" applyFill="1" applyBorder="1" applyAlignment="1">
      <alignment horizontal="left" vertical="center"/>
    </xf>
    <xf numFmtId="0" fontId="26" fillId="10" borderId="48" xfId="0" applyFont="1" applyFill="1" applyBorder="1" applyAlignment="1">
      <alignment horizontal="left" vertical="center"/>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10" fillId="0" borderId="41" xfId="0" applyFont="1" applyBorder="1" applyAlignment="1">
      <alignment horizontal="left" vertical="center" wrapText="1"/>
    </xf>
    <xf numFmtId="0" fontId="2" fillId="0" borderId="41" xfId="0" applyFont="1" applyBorder="1" applyAlignment="1">
      <alignment horizontal="left" vertical="center" wrapText="1"/>
    </xf>
    <xf numFmtId="0" fontId="10" fillId="0" borderId="2" xfId="0" applyFont="1" applyBorder="1" applyAlignment="1">
      <alignment horizontal="left" vertical="center"/>
    </xf>
    <xf numFmtId="0" fontId="25" fillId="10" borderId="47" xfId="0" applyFont="1" applyFill="1" applyBorder="1" applyAlignment="1">
      <alignment horizontal="center" vertical="center"/>
    </xf>
    <xf numFmtId="0" fontId="25" fillId="10" borderId="27" xfId="0" applyFont="1" applyFill="1" applyBorder="1" applyAlignment="1">
      <alignment horizontal="center" vertical="center"/>
    </xf>
    <xf numFmtId="0" fontId="25" fillId="10" borderId="48" xfId="0" applyFont="1" applyFill="1" applyBorder="1" applyAlignment="1">
      <alignment horizontal="center" vertical="center"/>
    </xf>
    <xf numFmtId="14" fontId="10" fillId="0" borderId="0" xfId="0" applyNumberFormat="1" applyFont="1" applyAlignment="1">
      <alignment horizontal="left" wrapText="1"/>
    </xf>
    <xf numFmtId="0" fontId="2" fillId="0" borderId="0" xfId="0" applyFont="1" applyAlignment="1">
      <alignment horizontal="left" vertical="top" wrapText="1"/>
    </xf>
    <xf numFmtId="0" fontId="11" fillId="18" borderId="2" xfId="0" applyFont="1" applyFill="1" applyBorder="1" applyAlignment="1">
      <alignment vertical="center"/>
    </xf>
    <xf numFmtId="0" fontId="11" fillId="11" borderId="43" xfId="0" applyFont="1" applyFill="1" applyBorder="1" applyAlignment="1">
      <alignment horizontal="left" vertical="center"/>
    </xf>
    <xf numFmtId="0" fontId="11" fillId="11" borderId="44" xfId="0" applyFont="1" applyFill="1" applyBorder="1" applyAlignment="1">
      <alignment horizontal="left" vertical="center"/>
    </xf>
    <xf numFmtId="0" fontId="11" fillId="11" borderId="45" xfId="0" applyFont="1" applyFill="1" applyBorder="1" applyAlignment="1">
      <alignment horizontal="left" vertical="center"/>
    </xf>
    <xf numFmtId="0" fontId="2" fillId="0" borderId="56" xfId="0" applyFont="1" applyBorder="1" applyAlignment="1">
      <alignment horizontal="left" vertical="center" wrapText="1"/>
    </xf>
    <xf numFmtId="0" fontId="2" fillId="0" borderId="57" xfId="0" applyFont="1" applyBorder="1" applyAlignment="1">
      <alignment horizontal="left" vertical="center" wrapText="1"/>
    </xf>
    <xf numFmtId="0" fontId="11" fillId="11" borderId="23" xfId="0" applyFont="1" applyFill="1" applyBorder="1" applyAlignment="1">
      <alignment horizontal="left" vertical="center" wrapText="1"/>
    </xf>
    <xf numFmtId="0" fontId="11" fillId="11" borderId="24" xfId="0" applyFont="1" applyFill="1" applyBorder="1" applyAlignment="1">
      <alignment horizontal="left" vertical="center" wrapText="1"/>
    </xf>
    <xf numFmtId="0" fontId="11" fillId="11" borderId="19" xfId="0" applyFont="1" applyFill="1" applyBorder="1" applyAlignment="1">
      <alignment horizontal="left" vertical="center" wrapText="1"/>
    </xf>
    <xf numFmtId="0" fontId="28" fillId="0" borderId="56" xfId="0" applyFont="1" applyBorder="1" applyAlignment="1">
      <alignment horizontal="left" vertical="center" wrapText="1"/>
    </xf>
    <xf numFmtId="0" fontId="28" fillId="0" borderId="57" xfId="0" applyFont="1" applyBorder="1" applyAlignment="1">
      <alignment horizontal="left"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19" xfId="0" applyFont="1" applyBorder="1" applyAlignment="1">
      <alignment horizontal="center" wrapText="1"/>
    </xf>
    <xf numFmtId="0" fontId="1" fillId="15" borderId="0" xfId="0" applyFont="1" applyFill="1" applyAlignment="1">
      <alignment horizontal="left" vertical="center"/>
    </xf>
    <xf numFmtId="0" fontId="1" fillId="15" borderId="1" xfId="0" applyFont="1" applyFill="1" applyBorder="1" applyAlignment="1">
      <alignment horizontal="left" vertical="center"/>
    </xf>
    <xf numFmtId="0" fontId="34" fillId="0" borderId="0" xfId="0" applyFont="1" applyAlignment="1">
      <alignment wrapText="1"/>
    </xf>
    <xf numFmtId="0" fontId="35" fillId="0" borderId="0" xfId="0" applyFont="1" applyAlignment="1">
      <alignment wrapText="1"/>
    </xf>
    <xf numFmtId="0" fontId="9" fillId="0" borderId="0" xfId="0" applyFont="1" applyAlignment="1">
      <alignment horizontal="left" vertical="center" wrapText="1"/>
    </xf>
  </cellXfs>
  <cellStyles count="3">
    <cellStyle name="Hyperlink" xfId="2" builtinId="8"/>
    <cellStyle name="Normal" xfId="0" builtinId="0"/>
    <cellStyle name="Standaard 2" xfId="1" xr:uid="{00000000-0005-0000-0000-000001000000}"/>
  </cellStyles>
  <dxfs count="773">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val="0"/>
        <outline val="0"/>
        <shadow val="0"/>
        <u val="none"/>
        <vertAlign val="baseline"/>
        <sz val="10"/>
        <name val="Arial"/>
        <scheme val="none"/>
      </font>
      <numFmt numFmtId="0" formatCode="General"/>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border outline="0">
        <bottom style="thick">
          <color theme="0"/>
        </bottom>
      </border>
    </dxf>
    <dxf>
      <font>
        <b/>
        <i val="0"/>
        <strike val="0"/>
        <condense val="0"/>
        <extend val="0"/>
        <outline val="0"/>
        <shadow val="0"/>
        <u val="none"/>
        <vertAlign val="baseline"/>
        <sz val="10"/>
        <color theme="0"/>
        <name val="Arial"/>
        <scheme val="none"/>
      </font>
      <fill>
        <patternFill patternType="solid">
          <fgColor theme="4"/>
          <bgColor theme="4"/>
        </patternFill>
      </fill>
      <border diagonalUp="0" diagonalDown="0" outline="0">
        <left style="thin">
          <color theme="0"/>
        </left>
        <right style="thin">
          <color theme="0"/>
        </right>
        <top/>
        <bottom/>
      </border>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font>
        <strike val="0"/>
        <outline val="0"/>
        <shadow val="0"/>
        <u val="none"/>
        <vertAlign val="baseline"/>
        <sz val="8"/>
        <name val="Arial"/>
        <scheme val="none"/>
      </font>
      <alignment horizontal="general" vertical="bottom" textRotation="0" wrapText="1" indent="0" justifyLastLine="0" shrinkToFit="0" readingOrder="0"/>
    </dxf>
    <dxf>
      <font>
        <strike val="0"/>
        <outline val="0"/>
        <shadow val="0"/>
        <u val="none"/>
        <vertAlign val="baseline"/>
        <sz val="8"/>
        <name val="Arial"/>
        <scheme val="none"/>
      </font>
    </dxf>
    <dxf>
      <font>
        <strike val="0"/>
        <outline val="0"/>
        <shadow val="0"/>
        <u val="none"/>
        <vertAlign val="baseline"/>
        <sz val="8"/>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colors>
    <mruColors>
      <color rgb="FFCCFFCC"/>
      <color rgb="FFFFFF99"/>
      <color rgb="FFFFCC9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1826894</xdr:colOff>
      <xdr:row>125</xdr:row>
      <xdr:rowOff>220087</xdr:rowOff>
    </xdr:from>
    <xdr:to>
      <xdr:col>5</xdr:col>
      <xdr:colOff>1827254</xdr:colOff>
      <xdr:row>125</xdr:row>
      <xdr:rowOff>220447</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00000000-0008-0000-0000-000002000000}"/>
                </a:ext>
              </a:extLst>
            </xdr14:cNvPr>
            <xdr14:cNvContentPartPr/>
          </xdr14:nvContentPartPr>
          <xdr14:nvPr macro=""/>
          <xdr14:xfrm>
            <a:off x="9503478" y="27833156"/>
            <a:ext cx="360" cy="360"/>
          </xdr14:xfrm>
        </xdr:contentPart>
      </mc:Choice>
      <mc:Fallback xmlns="">
        <xdr:pic>
          <xdr:nvPicPr>
            <xdr:cNvPr id="2" name="Inkt 1">
              <a:extLst>
                <a:ext uri="{FF2B5EF4-FFF2-40B4-BE49-F238E27FC236}">
                  <a16:creationId xmlns:a16="http://schemas.microsoft.com/office/drawing/2014/main" id="{D7BA4461-0C7B-4646-95EA-6FDB4559A2DE}"/>
                </a:ext>
              </a:extLst>
            </xdr:cNvPr>
            <xdr:cNvPicPr/>
          </xdr:nvPicPr>
          <xdr:blipFill>
            <a:blip xmlns:r="http://schemas.openxmlformats.org/officeDocument/2006/relationships" r:embed="rId2"/>
            <a:stretch>
              <a:fillRect/>
            </a:stretch>
          </xdr:blipFill>
          <xdr:spPr>
            <a:xfrm>
              <a:off x="9494478" y="27824156"/>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0</xdr:colOff>
          <xdr:row>3</xdr:row>
          <xdr:rowOff>0</xdr:rowOff>
        </xdr:from>
        <xdr:to>
          <xdr:col>22</xdr:col>
          <xdr:colOff>0</xdr:colOff>
          <xdr:row>4</xdr:row>
          <xdr:rowOff>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nl-NL" sz="1100" b="0" i="0" u="none" strike="noStrike" baseline="0">
                  <a:solidFill>
                    <a:srgbClr val="000000"/>
                  </a:solidFill>
                  <a:latin typeface="Calibri"/>
                  <a:cs typeface="Calibri"/>
                </a:rPr>
                <a:t>Opnieuw rubrieken kiezen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2447308</xdr:colOff>
      <xdr:row>0</xdr:row>
      <xdr:rowOff>0</xdr:rowOff>
    </xdr:from>
    <xdr:to>
      <xdr:col>12</xdr:col>
      <xdr:colOff>1002159</xdr:colOff>
      <xdr:row>5</xdr:row>
      <xdr:rowOff>248887</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7789967" y="0"/>
          <a:ext cx="1575519" cy="12679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neDrive%20-%20QSN%20Quality%20Services%20Network%20b.v-\Nieuwe%20norm\erwin\Risicoanalyse_def_v2.2_voorbeeld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qsnplaza-my.sharepoint.com/personal/lvanharrewijn_qsn_nl/Documents/1.%20klantprojecten/Maas%20Intl/2.%20Documentatie/MAAS_Context_Risicoanalyse_v5_0_201905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OneDrive%20-%20QSN%20Quality%20Services%20Network%20b.v-\Klanten\Maas\Project%209001_2015\MAAS_Risicoanalyse_v1.0_04042016_MCP_19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ico classificati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analyse"/>
      <sheetName val="Risico classificatie"/>
      <sheetName val="RisicoLijsten"/>
      <sheetName val="Risicoanalyse Kwaliteit"/>
      <sheetName val="Risicoanalyse Milieu"/>
      <sheetName val="Risicoanalyse Arbo"/>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analyse"/>
      <sheetName val="Risico classificatie"/>
      <sheetName val="RisicoLijsten"/>
      <sheetName val="Risico matrix"/>
    </sheetNames>
    <sheetDataSet>
      <sheetData sheetId="0"/>
      <sheetData sheetId="1"/>
      <sheetData sheetId="2"/>
      <sheetData sheetId="3"/>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18-11-19T12:30:57.264"/>
    </inkml:context>
    <inkml:brush xml:id="br0">
      <inkml:brushProperty name="width" value="0.05" units="cm"/>
      <inkml:brushProperty name="height" value="0.05" units="cm"/>
    </inkml:brush>
  </inkml:definitions>
  <inkml:trace contextRef="#ctx0" brushRef="#br0">0 0 15703,'0'0'112,"0"0"-112,0 0-2497,0 0-720</inkml:trace>
</inkm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Effecten" displayName="tblEffecten" ref="F1:I36" totalsRowShown="0" headerRowDxfId="772" dataDxfId="771">
  <autoFilter ref="F1:I36" xr:uid="{00000000-0009-0000-0100-000001000000}"/>
  <tableColumns count="4">
    <tableColumn id="1" xr3:uid="{00000000-0010-0000-0000-000001000000}" name="Rubriek" dataDxfId="770"/>
    <tableColumn id="2" xr3:uid="{00000000-0010-0000-0000-000002000000}" name="Effecten" dataDxfId="769"/>
    <tableColumn id="3" xr3:uid="{00000000-0010-0000-0000-000003000000}" name="Uitleg" dataDxfId="768"/>
    <tableColumn id="5" xr3:uid="{00000000-0010-0000-0000-000005000000}" name="Gekozen" dataDxfId="767">
      <calculatedColumnFormula>VLOOKUP(tblEffecten[[#This Row],[Rubriek]],tblRubrieken[],3,FALSE)</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Rubrieken" displayName="tblRubrieken" ref="R1:T8" totalsRowShown="0" headerRowDxfId="766" dataDxfId="765">
  <autoFilter ref="R1:T8" xr:uid="{00000000-0009-0000-0100-000002000000}"/>
  <tableColumns count="3">
    <tableColumn id="1" xr3:uid="{00000000-0010-0000-0100-000001000000}" name="Rubriek" dataDxfId="764"/>
    <tableColumn id="2" xr3:uid="{00000000-0010-0000-0100-000002000000}" name="Verplicht" dataDxfId="763"/>
    <tableColumn id="3" xr3:uid="{00000000-0010-0000-0100-000003000000}" name="Gekozen" dataDxfId="76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Geinitialiseerd" displayName="tblGeinitialiseerd" ref="V1:V2" totalsRowShown="0" headerRowDxfId="761" dataDxfId="760">
  <autoFilter ref="V1:V2" xr:uid="{00000000-0009-0000-0100-000003000000}"/>
  <tableColumns count="1">
    <tableColumn id="1" xr3:uid="{00000000-0010-0000-0200-000001000000}" name="Geinitialiseerd" dataDxfId="759"/>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OnderwerpInvullen" displayName="tblOnderwerpInvullen" ref="X1:X2" totalsRowShown="0" headerRowDxfId="758" dataDxfId="757">
  <autoFilter ref="X1:X2" xr:uid="{00000000-0009-0000-0100-000004000000}"/>
  <tableColumns count="1">
    <tableColumn id="1" xr3:uid="{00000000-0010-0000-0300-000001000000}" name="Onderwerp invullen" dataDxfId="756"/>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Onderwerpen" displayName="tblOnderwerpen" ref="A1:D53" totalsRowShown="0" headerRowDxfId="755" dataDxfId="753" headerRowBorderDxfId="754">
  <autoFilter ref="A1:D53" xr:uid="{00000000-0009-0000-0100-000005000000}"/>
  <tableColumns count="4">
    <tableColumn id="1" xr3:uid="{00000000-0010-0000-0400-000001000000}" name="Rubriek" dataDxfId="752"/>
    <tableColumn id="2" xr3:uid="{00000000-0010-0000-0400-000002000000}" name="Onderwerp" dataDxfId="751"/>
    <tableColumn id="3" xr3:uid="{00000000-0010-0000-0400-000003000000}" name="Uitleg" dataDxfId="750"/>
    <tableColumn id="4" xr3:uid="{00000000-0010-0000-0400-000004000000}" name="Gekozen" dataDxfId="749">
      <calculatedColumnFormula>VLOOKUP(tblOnderwerpen[[#This Row],[Rubriek]],tblRubrieken[],3,FALSE)</calculatedColumnFormula>
    </tableColumn>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ISO27001Bijlage" displayName="tblISO27001Bijlage" ref="K1:N164" totalsRowShown="0" headerRowDxfId="748" dataDxfId="747">
  <autoFilter ref="K1:N164" xr:uid="{00000000-0009-0000-0100-000006000000}"/>
  <tableColumns count="4">
    <tableColumn id="1" xr3:uid="{00000000-0010-0000-0500-000001000000}" name="Rubriek" dataDxfId="746"/>
    <tableColumn id="2" xr3:uid="{00000000-0010-0000-0500-000002000000}" name="Onderwerp" dataDxfId="745"/>
    <tableColumn id="3" xr3:uid="{00000000-0010-0000-0500-000003000000}" name="Uitleg" dataDxfId="744"/>
    <tableColumn id="4" xr3:uid="{00000000-0010-0000-0500-000004000000}" name="Gekozen" dataDxfId="743">
      <calculatedColumnFormula>$T$7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MPACT@ORIGIN" TargetMode="External"/><Relationship Id="rId1" Type="http://schemas.openxmlformats.org/officeDocument/2006/relationships/hyperlink" Target="mailto:IMPACT@ORIGI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vmlDrawing" Target="../drawings/vmlDrawing1.vml"/><Relationship Id="rId7"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2.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ctrlProp" Target="../ctrlProps/ctrlProp1.xml"/><Relationship Id="rId9"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52"/>
  <sheetViews>
    <sheetView showGridLines="0" tabSelected="1" view="pageBreakPreview" zoomScaleNormal="55" zoomScaleSheetLayoutView="100" workbookViewId="0">
      <selection activeCell="B3" sqref="B3:D3"/>
    </sheetView>
  </sheetViews>
  <sheetFormatPr defaultColWidth="8.88671875" defaultRowHeight="13.2" x14ac:dyDescent="0.25"/>
  <cols>
    <col min="1" max="1" width="30.109375" style="22" customWidth="1"/>
    <col min="2" max="2" width="36.6640625" style="22" customWidth="1"/>
    <col min="3" max="3" width="25.6640625" style="22" customWidth="1"/>
    <col min="4" max="4" width="24.88671875" style="22" customWidth="1"/>
    <col min="5" max="5" width="36.21875" style="22" customWidth="1"/>
    <col min="6" max="7" width="8.88671875" style="22"/>
    <col min="8" max="8" width="26.33203125" style="22" customWidth="1"/>
    <col min="9" max="9" width="8.88671875" style="22"/>
    <col min="10" max="10" width="21.44140625" style="22" customWidth="1"/>
    <col min="11" max="16384" width="8.88671875" style="22"/>
  </cols>
  <sheetData>
    <row r="1" spans="1:13" ht="17.399999999999999" x14ac:dyDescent="0.25">
      <c r="A1" s="17" t="s">
        <v>839</v>
      </c>
    </row>
    <row r="2" spans="1:13" x14ac:dyDescent="0.25">
      <c r="A2" s="16"/>
    </row>
    <row r="3" spans="1:13" x14ac:dyDescent="0.25">
      <c r="A3" s="22" t="s">
        <v>175</v>
      </c>
      <c r="B3" s="417" t="s">
        <v>2059</v>
      </c>
      <c r="C3" s="417"/>
      <c r="D3" s="417"/>
    </row>
    <row r="4" spans="1:13" x14ac:dyDescent="0.25">
      <c r="A4" s="22" t="s">
        <v>176</v>
      </c>
      <c r="B4" s="417">
        <v>43424</v>
      </c>
      <c r="C4" s="417"/>
      <c r="D4" s="417"/>
    </row>
    <row r="5" spans="1:13" x14ac:dyDescent="0.25">
      <c r="A5" s="22" t="s">
        <v>177</v>
      </c>
      <c r="B5" s="417">
        <v>45790</v>
      </c>
      <c r="C5" s="417"/>
      <c r="D5" s="417"/>
    </row>
    <row r="7" spans="1:13" x14ac:dyDescent="0.25">
      <c r="A7" s="106" t="s">
        <v>840</v>
      </c>
      <c r="B7" s="22" t="s">
        <v>1576</v>
      </c>
    </row>
    <row r="8" spans="1:13" x14ac:dyDescent="0.25">
      <c r="A8" s="106" t="s">
        <v>841</v>
      </c>
      <c r="B8" s="22" t="s">
        <v>842</v>
      </c>
    </row>
    <row r="9" spans="1:13" x14ac:dyDescent="0.25">
      <c r="A9" s="106" t="s">
        <v>843</v>
      </c>
      <c r="B9" s="22" t="s">
        <v>1653</v>
      </c>
    </row>
    <row r="10" spans="1:13" x14ac:dyDescent="0.25">
      <c r="A10" s="106"/>
    </row>
    <row r="11" spans="1:13" x14ac:dyDescent="0.25">
      <c r="A11" s="158" t="s">
        <v>1405</v>
      </c>
      <c r="B11" s="159"/>
      <c r="C11" s="159"/>
      <c r="D11" s="159"/>
      <c r="E11" s="159"/>
      <c r="F11" s="159"/>
      <c r="G11" s="159"/>
      <c r="H11" s="159"/>
      <c r="I11" s="159"/>
      <c r="J11" s="159"/>
      <c r="K11" s="159"/>
      <c r="L11" s="159"/>
      <c r="M11" s="159"/>
    </row>
    <row r="12" spans="1:13" x14ac:dyDescent="0.25">
      <c r="A12" s="158"/>
      <c r="B12" s="159" t="s">
        <v>1437</v>
      </c>
      <c r="C12" s="161" t="s">
        <v>1434</v>
      </c>
      <c r="D12" s="161" t="s">
        <v>1435</v>
      </c>
      <c r="E12" s="159"/>
      <c r="F12" s="159" t="s">
        <v>1895</v>
      </c>
      <c r="G12" s="159"/>
      <c r="H12" s="159" t="s">
        <v>2061</v>
      </c>
      <c r="I12" s="159"/>
      <c r="J12" s="159"/>
      <c r="K12" s="159"/>
      <c r="L12" s="159"/>
      <c r="M12" s="159"/>
    </row>
    <row r="13" spans="1:13" ht="26.4" x14ac:dyDescent="0.25">
      <c r="A13" s="318" t="s">
        <v>1424</v>
      </c>
      <c r="B13" s="19" t="s">
        <v>1577</v>
      </c>
      <c r="C13" s="160">
        <v>17038548</v>
      </c>
      <c r="D13" s="160" t="s">
        <v>1436</v>
      </c>
      <c r="F13" s="22" t="s">
        <v>1893</v>
      </c>
      <c r="H13" s="22" t="s">
        <v>2062</v>
      </c>
    </row>
    <row r="14" spans="1:13" x14ac:dyDescent="0.25">
      <c r="A14" s="318" t="s">
        <v>1425</v>
      </c>
      <c r="B14" s="19" t="s">
        <v>1578</v>
      </c>
      <c r="C14" s="160">
        <v>17038548</v>
      </c>
      <c r="D14" s="160">
        <v>31240356</v>
      </c>
      <c r="F14" s="22" t="s">
        <v>1893</v>
      </c>
      <c r="H14" s="22" t="s">
        <v>1893</v>
      </c>
    </row>
    <row r="15" spans="1:13" x14ac:dyDescent="0.25">
      <c r="A15" s="318" t="s">
        <v>1426</v>
      </c>
      <c r="B15" s="19" t="s">
        <v>1836</v>
      </c>
      <c r="C15" s="160">
        <v>17038548</v>
      </c>
      <c r="D15" s="160">
        <v>31131018</v>
      </c>
      <c r="F15" s="22" t="s">
        <v>1894</v>
      </c>
      <c r="H15" s="22" t="s">
        <v>2060</v>
      </c>
    </row>
    <row r="16" spans="1:13" ht="15" customHeight="1" x14ac:dyDescent="0.25">
      <c r="A16" s="318" t="s">
        <v>1794</v>
      </c>
      <c r="B16" s="19" t="s">
        <v>1835</v>
      </c>
      <c r="C16" s="160">
        <v>17038548</v>
      </c>
      <c r="D16" s="160">
        <v>31373364</v>
      </c>
      <c r="F16" s="22" t="s">
        <v>1894</v>
      </c>
      <c r="H16" s="22" t="s">
        <v>2060</v>
      </c>
    </row>
    <row r="17" spans="1:13" x14ac:dyDescent="0.25">
      <c r="A17" s="318" t="s">
        <v>1427</v>
      </c>
      <c r="B17" s="19" t="s">
        <v>1579</v>
      </c>
      <c r="C17" s="160">
        <v>17038548</v>
      </c>
      <c r="D17" s="160">
        <v>32452861</v>
      </c>
      <c r="F17" s="22" t="s">
        <v>1894</v>
      </c>
      <c r="H17" s="22" t="s">
        <v>2060</v>
      </c>
    </row>
    <row r="18" spans="1:13" ht="12.6" customHeight="1" x14ac:dyDescent="0.25">
      <c r="A18" s="318" t="s">
        <v>1795</v>
      </c>
      <c r="B18" s="19" t="s">
        <v>1580</v>
      </c>
      <c r="C18" s="160">
        <v>17038548</v>
      </c>
      <c r="D18" s="160">
        <v>32708238</v>
      </c>
      <c r="F18" s="22" t="s">
        <v>1894</v>
      </c>
      <c r="H18" s="22" t="s">
        <v>2060</v>
      </c>
    </row>
    <row r="19" spans="1:13" ht="15" customHeight="1" x14ac:dyDescent="0.25">
      <c r="A19" s="318" t="s">
        <v>1428</v>
      </c>
      <c r="B19" s="19" t="s">
        <v>1581</v>
      </c>
      <c r="C19" s="160">
        <v>17038548</v>
      </c>
      <c r="D19" s="160">
        <v>31130607</v>
      </c>
      <c r="F19" s="22" t="s">
        <v>1894</v>
      </c>
      <c r="H19" s="22" t="s">
        <v>2060</v>
      </c>
    </row>
    <row r="20" spans="1:13" x14ac:dyDescent="0.25">
      <c r="A20" s="106"/>
    </row>
    <row r="21" spans="1:13" x14ac:dyDescent="0.25">
      <c r="A21" s="158" t="s">
        <v>1406</v>
      </c>
      <c r="B21" s="159"/>
      <c r="C21" s="159"/>
      <c r="D21" s="159"/>
      <c r="E21" s="159"/>
      <c r="F21" s="159"/>
      <c r="G21" s="159"/>
      <c r="H21" s="159"/>
      <c r="I21" s="159"/>
      <c r="J21" s="159"/>
      <c r="K21" s="159"/>
      <c r="L21" s="159"/>
      <c r="M21" s="159"/>
    </row>
    <row r="22" spans="1:13" x14ac:dyDescent="0.25">
      <c r="A22" s="22" t="s">
        <v>1407</v>
      </c>
      <c r="B22" s="22" t="s">
        <v>1433</v>
      </c>
    </row>
    <row r="23" spans="1:13" x14ac:dyDescent="0.25">
      <c r="A23" s="22" t="s">
        <v>603</v>
      </c>
      <c r="B23" s="22" t="s">
        <v>1423</v>
      </c>
    </row>
    <row r="25" spans="1:13" x14ac:dyDescent="0.25">
      <c r="A25" s="158" t="s">
        <v>1408</v>
      </c>
      <c r="B25" s="159"/>
      <c r="C25" s="159"/>
      <c r="D25" s="159"/>
      <c r="E25" s="159"/>
      <c r="F25" s="159"/>
      <c r="G25" s="159"/>
      <c r="H25" s="159"/>
      <c r="I25" s="159"/>
      <c r="J25" s="159"/>
      <c r="K25" s="159"/>
      <c r="L25" s="159"/>
      <c r="M25" s="159"/>
    </row>
    <row r="26" spans="1:13" ht="13.35" customHeight="1" x14ac:dyDescent="0.25">
      <c r="A26" s="418" t="s">
        <v>1820</v>
      </c>
      <c r="B26" s="418"/>
      <c r="C26" s="418"/>
      <c r="D26" s="418"/>
      <c r="E26" s="418"/>
      <c r="F26" s="418"/>
      <c r="G26" s="418"/>
      <c r="H26" s="418"/>
      <c r="I26" s="418"/>
      <c r="J26" s="418"/>
      <c r="K26" s="418"/>
      <c r="L26" s="418"/>
      <c r="M26" s="418"/>
    </row>
    <row r="27" spans="1:13" x14ac:dyDescent="0.25">
      <c r="A27" s="418"/>
      <c r="B27" s="418"/>
      <c r="C27" s="418"/>
      <c r="D27" s="418"/>
      <c r="E27" s="418"/>
      <c r="F27" s="418"/>
      <c r="G27" s="418"/>
      <c r="H27" s="418"/>
      <c r="I27" s="418"/>
      <c r="J27" s="418"/>
      <c r="K27" s="418"/>
      <c r="L27" s="418"/>
      <c r="M27" s="418"/>
    </row>
    <row r="28" spans="1:13" ht="85.95" customHeight="1" x14ac:dyDescent="0.25">
      <c r="A28" s="418"/>
      <c r="B28" s="418"/>
      <c r="C28" s="418"/>
      <c r="D28" s="418"/>
      <c r="E28" s="418"/>
      <c r="F28" s="418"/>
      <c r="G28" s="418"/>
      <c r="H28" s="418"/>
      <c r="I28" s="418"/>
      <c r="J28" s="418"/>
      <c r="K28" s="418"/>
      <c r="L28" s="418"/>
      <c r="M28" s="418"/>
    </row>
    <row r="29" spans="1:13" ht="15.6" customHeight="1" x14ac:dyDescent="0.25">
      <c r="A29" s="166"/>
      <c r="B29" s="166"/>
      <c r="C29" s="166"/>
      <c r="D29" s="166"/>
      <c r="E29" s="166"/>
      <c r="F29" s="166"/>
      <c r="G29" s="166"/>
      <c r="H29" s="166"/>
      <c r="I29" s="166"/>
      <c r="J29" s="166"/>
      <c r="K29" s="166"/>
      <c r="L29" s="166"/>
      <c r="M29" s="166"/>
    </row>
    <row r="30" spans="1:13" s="167" customFormat="1" ht="15" customHeight="1" x14ac:dyDescent="0.3">
      <c r="A30" s="419" t="s">
        <v>1447</v>
      </c>
      <c r="B30" s="419"/>
      <c r="C30" s="419"/>
      <c r="D30" s="419"/>
      <c r="E30" s="419"/>
      <c r="F30" s="419"/>
    </row>
    <row r="31" spans="1:13" s="167" customFormat="1" ht="15" customHeight="1" x14ac:dyDescent="0.3">
      <c r="A31" s="174" t="s">
        <v>1448</v>
      </c>
      <c r="B31" s="413" t="s">
        <v>1974</v>
      </c>
      <c r="C31" s="413"/>
      <c r="D31" s="413"/>
      <c r="E31" s="413"/>
      <c r="F31" s="413"/>
    </row>
    <row r="32" spans="1:13" s="167" customFormat="1" ht="15" customHeight="1" x14ac:dyDescent="0.3">
      <c r="A32" s="174" t="s">
        <v>1449</v>
      </c>
      <c r="B32" s="413" t="s">
        <v>1975</v>
      </c>
      <c r="C32" s="413"/>
      <c r="D32" s="413"/>
      <c r="E32" s="413"/>
      <c r="F32" s="413"/>
    </row>
    <row r="33" spans="1:6" s="167" customFormat="1" ht="15" customHeight="1" thickBot="1" x14ac:dyDescent="0.35">
      <c r="A33" s="168"/>
      <c r="B33" s="168"/>
      <c r="C33" s="168"/>
      <c r="D33" s="168"/>
      <c r="E33" s="168"/>
      <c r="F33" s="168"/>
    </row>
    <row r="34" spans="1:6" s="167" customFormat="1" ht="15" customHeight="1" thickBot="1" x14ac:dyDescent="0.35">
      <c r="A34" s="420" t="s">
        <v>1448</v>
      </c>
      <c r="B34" s="421"/>
      <c r="C34" s="421"/>
      <c r="D34" s="421"/>
      <c r="E34" s="421"/>
      <c r="F34" s="422"/>
    </row>
    <row r="35" spans="1:6" s="167" customFormat="1" ht="15" customHeight="1" x14ac:dyDescent="0.3">
      <c r="A35" s="322" t="s">
        <v>1450</v>
      </c>
      <c r="B35" s="409" t="s">
        <v>1550</v>
      </c>
      <c r="C35" s="409"/>
      <c r="D35" s="409"/>
      <c r="E35" s="409"/>
      <c r="F35" s="410"/>
    </row>
    <row r="36" spans="1:6" s="167" customFormat="1" ht="15" customHeight="1" x14ac:dyDescent="0.3">
      <c r="A36" s="323" t="s">
        <v>1451</v>
      </c>
      <c r="B36" s="385" t="s">
        <v>2022</v>
      </c>
      <c r="C36" s="385"/>
      <c r="D36" s="385"/>
      <c r="E36" s="385"/>
      <c r="F36" s="411"/>
    </row>
    <row r="37" spans="1:6" s="167" customFormat="1" ht="15" customHeight="1" x14ac:dyDescent="0.3">
      <c r="A37" s="324" t="s">
        <v>1452</v>
      </c>
      <c r="B37" s="388" t="s">
        <v>1453</v>
      </c>
      <c r="C37" s="388"/>
      <c r="D37" s="388"/>
      <c r="E37" s="388"/>
      <c r="F37" s="412"/>
    </row>
    <row r="38" spans="1:6" s="167" customFormat="1" ht="15" customHeight="1" x14ac:dyDescent="0.3">
      <c r="A38" s="323" t="s">
        <v>1454</v>
      </c>
      <c r="B38" s="388" t="s">
        <v>1551</v>
      </c>
      <c r="C38" s="388"/>
      <c r="D38" s="388"/>
      <c r="E38" s="388"/>
      <c r="F38" s="412"/>
    </row>
    <row r="39" spans="1:6" s="167" customFormat="1" ht="15" customHeight="1" x14ac:dyDescent="0.3">
      <c r="A39" s="323" t="s">
        <v>1455</v>
      </c>
      <c r="B39" s="388" t="s">
        <v>1466</v>
      </c>
      <c r="C39" s="388"/>
      <c r="D39" s="388"/>
      <c r="E39" s="388"/>
      <c r="F39" s="412"/>
    </row>
    <row r="40" spans="1:6" s="167" customFormat="1" ht="15" customHeight="1" x14ac:dyDescent="0.3">
      <c r="A40" s="323" t="s">
        <v>1456</v>
      </c>
      <c r="B40" s="388" t="s">
        <v>1552</v>
      </c>
      <c r="C40" s="388"/>
      <c r="D40" s="388"/>
      <c r="E40" s="388"/>
      <c r="F40" s="412"/>
    </row>
    <row r="41" spans="1:6" s="167" customFormat="1" ht="15" customHeight="1" thickBot="1" x14ac:dyDescent="0.35">
      <c r="A41" s="325" t="s">
        <v>1071</v>
      </c>
      <c r="B41" s="423" t="s">
        <v>1976</v>
      </c>
      <c r="C41" s="423"/>
      <c r="D41" s="423"/>
      <c r="E41" s="423"/>
      <c r="F41" s="424"/>
    </row>
    <row r="42" spans="1:6" s="167" customFormat="1" ht="15" customHeight="1" thickBot="1" x14ac:dyDescent="0.35">
      <c r="A42" s="169"/>
      <c r="B42" s="169"/>
      <c r="C42" s="169"/>
      <c r="D42" s="169"/>
      <c r="E42" s="169"/>
      <c r="F42" s="169"/>
    </row>
    <row r="43" spans="1:6" s="167" customFormat="1" ht="15" customHeight="1" thickBot="1" x14ac:dyDescent="0.35">
      <c r="A43" s="425" t="s">
        <v>1457</v>
      </c>
      <c r="B43" s="426"/>
      <c r="C43" s="426"/>
      <c r="D43" s="426"/>
      <c r="E43" s="426"/>
      <c r="F43" s="427"/>
    </row>
    <row r="44" spans="1:6" s="167" customFormat="1" x14ac:dyDescent="0.3">
      <c r="A44" s="322" t="s">
        <v>1458</v>
      </c>
      <c r="B44" s="409" t="s">
        <v>2024</v>
      </c>
      <c r="C44" s="409"/>
      <c r="D44" s="409"/>
      <c r="E44" s="409"/>
      <c r="F44" s="410"/>
    </row>
    <row r="45" spans="1:6" s="167" customFormat="1" ht="15" customHeight="1" x14ac:dyDescent="0.3">
      <c r="A45" s="323" t="s">
        <v>1459</v>
      </c>
      <c r="B45" s="388" t="s">
        <v>2023</v>
      </c>
      <c r="C45" s="388"/>
      <c r="D45" s="388"/>
      <c r="E45" s="388"/>
      <c r="F45" s="412"/>
    </row>
    <row r="46" spans="1:6" s="167" customFormat="1" ht="15" customHeight="1" x14ac:dyDescent="0.3">
      <c r="A46" s="323" t="s">
        <v>1460</v>
      </c>
      <c r="B46" s="388" t="s">
        <v>1467</v>
      </c>
      <c r="C46" s="388"/>
      <c r="D46" s="388"/>
      <c r="E46" s="388"/>
      <c r="F46" s="412"/>
    </row>
    <row r="47" spans="1:6" s="167" customFormat="1" ht="15" customHeight="1" x14ac:dyDescent="0.3">
      <c r="A47" s="323" t="s">
        <v>1461</v>
      </c>
      <c r="B47" s="385" t="s">
        <v>1837</v>
      </c>
      <c r="C47" s="385"/>
      <c r="D47" s="385"/>
      <c r="E47" s="385"/>
      <c r="F47" s="411"/>
    </row>
    <row r="48" spans="1:6" s="167" customFormat="1" ht="15" customHeight="1" x14ac:dyDescent="0.3">
      <c r="A48" s="323" t="s">
        <v>1462</v>
      </c>
      <c r="B48" s="388" t="s">
        <v>1463</v>
      </c>
      <c r="C48" s="388"/>
      <c r="D48" s="388"/>
      <c r="E48" s="388"/>
      <c r="F48" s="412"/>
    </row>
    <row r="49" spans="1:13" s="167" customFormat="1" ht="15" customHeight="1" x14ac:dyDescent="0.3">
      <c r="A49" s="323" t="s">
        <v>1464</v>
      </c>
      <c r="B49" s="388" t="s">
        <v>1553</v>
      </c>
      <c r="C49" s="388"/>
      <c r="D49" s="388"/>
      <c r="E49" s="388"/>
      <c r="F49" s="412"/>
    </row>
    <row r="50" spans="1:13" s="167" customFormat="1" ht="15" customHeight="1" x14ac:dyDescent="0.3">
      <c r="A50" s="323" t="s">
        <v>1796</v>
      </c>
      <c r="B50" s="385" t="s">
        <v>1797</v>
      </c>
      <c r="C50" s="385"/>
      <c r="D50" s="385"/>
      <c r="E50" s="385"/>
      <c r="F50" s="411"/>
    </row>
    <row r="51" spans="1:13" s="167" customFormat="1" ht="15" customHeight="1" x14ac:dyDescent="0.3">
      <c r="A51" s="323" t="s">
        <v>1465</v>
      </c>
      <c r="B51" s="388" t="s">
        <v>1838</v>
      </c>
      <c r="C51" s="388"/>
      <c r="D51" s="388"/>
      <c r="E51" s="388"/>
      <c r="F51" s="412"/>
    </row>
    <row r="52" spans="1:13" s="167" customFormat="1" ht="15" customHeight="1" thickBot="1" x14ac:dyDescent="0.35">
      <c r="A52" s="325" t="s">
        <v>1071</v>
      </c>
      <c r="B52" s="428" t="s">
        <v>2025</v>
      </c>
      <c r="C52" s="428"/>
      <c r="D52" s="428"/>
      <c r="E52" s="428"/>
      <c r="F52" s="429"/>
    </row>
    <row r="53" spans="1:13" ht="15" customHeight="1" x14ac:dyDescent="0.25">
      <c r="A53" s="166"/>
      <c r="B53" s="166"/>
      <c r="C53" s="166"/>
      <c r="D53" s="166"/>
      <c r="E53" s="166"/>
      <c r="F53" s="166"/>
      <c r="G53" s="166"/>
      <c r="H53" s="166"/>
      <c r="I53" s="166"/>
      <c r="J53" s="166"/>
      <c r="K53" s="166"/>
      <c r="L53" s="166"/>
      <c r="M53" s="166"/>
    </row>
    <row r="54" spans="1:13" x14ac:dyDescent="0.25">
      <c r="A54" s="106"/>
    </row>
    <row r="55" spans="1:13" x14ac:dyDescent="0.25">
      <c r="A55" s="158" t="s">
        <v>1404</v>
      </c>
      <c r="B55" s="159"/>
      <c r="C55" s="159"/>
      <c r="D55" s="159"/>
      <c r="E55" s="159"/>
      <c r="F55" s="159"/>
      <c r="G55" s="159"/>
      <c r="H55" s="159"/>
      <c r="I55" s="159"/>
      <c r="J55" s="159"/>
      <c r="K55" s="159"/>
      <c r="L55" s="159"/>
      <c r="M55" s="159"/>
    </row>
    <row r="56" spans="1:13" ht="15" customHeight="1" x14ac:dyDescent="0.25"/>
    <row r="57" spans="1:13" x14ac:dyDescent="0.25">
      <c r="A57" s="81" t="s">
        <v>192</v>
      </c>
      <c r="B57" s="82"/>
      <c r="C57" s="82"/>
      <c r="D57" s="82"/>
      <c r="E57" s="82"/>
      <c r="F57" s="82"/>
      <c r="G57" s="82"/>
      <c r="H57" s="82"/>
      <c r="I57" s="82"/>
      <c r="J57" s="82"/>
      <c r="K57" s="82"/>
      <c r="L57" s="82"/>
      <c r="M57" s="82"/>
    </row>
    <row r="58" spans="1:13" x14ac:dyDescent="0.25">
      <c r="A58" s="82" t="s">
        <v>1422</v>
      </c>
      <c r="B58" s="82"/>
      <c r="C58" s="82"/>
      <c r="D58" s="82"/>
      <c r="E58" s="82"/>
      <c r="F58" s="82"/>
      <c r="G58" s="82"/>
      <c r="H58" s="82"/>
      <c r="I58" s="82"/>
      <c r="J58" s="82"/>
      <c r="K58" s="82"/>
      <c r="L58" s="82"/>
      <c r="M58" s="82"/>
    </row>
    <row r="59" spans="1:13" x14ac:dyDescent="0.25">
      <c r="A59" s="82" t="s">
        <v>1654</v>
      </c>
      <c r="B59" s="82"/>
      <c r="C59" s="82"/>
      <c r="D59" s="82"/>
      <c r="E59" s="82"/>
      <c r="F59" s="82"/>
      <c r="G59" s="82"/>
      <c r="H59" s="82"/>
      <c r="I59" s="82"/>
      <c r="J59" s="82"/>
      <c r="K59" s="82"/>
      <c r="L59" s="82"/>
      <c r="M59" s="82"/>
    </row>
    <row r="60" spans="1:13" x14ac:dyDescent="0.25">
      <c r="A60" s="82" t="s">
        <v>1409</v>
      </c>
      <c r="B60" s="83" t="s">
        <v>172</v>
      </c>
      <c r="C60" s="84"/>
      <c r="D60" s="84"/>
      <c r="E60" s="84"/>
      <c r="F60" s="84"/>
      <c r="G60" s="84"/>
      <c r="H60" s="84"/>
      <c r="I60" s="84"/>
      <c r="J60" s="84"/>
      <c r="K60" s="84"/>
      <c r="L60" s="82"/>
      <c r="M60" s="82"/>
    </row>
    <row r="61" spans="1:13" x14ac:dyDescent="0.25">
      <c r="A61" s="82" t="s">
        <v>846</v>
      </c>
      <c r="B61" s="84" t="s">
        <v>844</v>
      </c>
      <c r="C61" s="84"/>
      <c r="D61" s="84"/>
      <c r="E61" s="84"/>
      <c r="F61" s="84"/>
      <c r="G61" s="84"/>
      <c r="H61" s="84"/>
      <c r="I61" s="84"/>
      <c r="J61" s="84"/>
      <c r="K61" s="84"/>
      <c r="L61" s="82"/>
      <c r="M61" s="82"/>
    </row>
    <row r="62" spans="1:13" x14ac:dyDescent="0.25">
      <c r="A62" s="82" t="s">
        <v>1421</v>
      </c>
      <c r="B62" s="84" t="s">
        <v>845</v>
      </c>
      <c r="C62" s="84"/>
      <c r="D62" s="84"/>
      <c r="E62" s="84"/>
      <c r="F62" s="84"/>
      <c r="G62" s="84"/>
      <c r="H62" s="84"/>
      <c r="I62" s="84"/>
      <c r="J62" s="84"/>
      <c r="K62" s="84"/>
      <c r="L62" s="82"/>
      <c r="M62" s="82"/>
    </row>
    <row r="63" spans="1:13" x14ac:dyDescent="0.25">
      <c r="A63" s="82" t="s">
        <v>850</v>
      </c>
      <c r="B63" s="84" t="s">
        <v>1429</v>
      </c>
      <c r="C63" s="85" t="s">
        <v>191</v>
      </c>
      <c r="D63" s="86"/>
      <c r="E63" s="86"/>
      <c r="F63" s="86"/>
      <c r="G63" s="86"/>
      <c r="H63" s="86"/>
      <c r="I63" s="86"/>
      <c r="J63" s="84"/>
      <c r="K63" s="84"/>
      <c r="L63" s="82"/>
      <c r="M63" s="82"/>
    </row>
    <row r="64" spans="1:13" ht="15" customHeight="1" x14ac:dyDescent="0.25">
      <c r="A64" s="82"/>
      <c r="B64" s="84" t="s">
        <v>1430</v>
      </c>
      <c r="C64" s="86" t="s">
        <v>848</v>
      </c>
      <c r="D64" s="86"/>
      <c r="E64" s="86"/>
      <c r="F64" s="86"/>
      <c r="G64" s="86"/>
      <c r="H64" s="86"/>
      <c r="I64" s="86"/>
      <c r="J64" s="84"/>
      <c r="K64" s="84"/>
      <c r="L64" s="82"/>
      <c r="M64" s="82"/>
    </row>
    <row r="65" spans="1:13" x14ac:dyDescent="0.25">
      <c r="A65" s="82"/>
      <c r="B65" s="84" t="s">
        <v>1843</v>
      </c>
      <c r="C65" s="86" t="s">
        <v>849</v>
      </c>
      <c r="D65" s="86"/>
      <c r="E65" s="86"/>
      <c r="F65" s="86"/>
      <c r="G65" s="86"/>
      <c r="H65" s="86"/>
      <c r="I65" s="86"/>
      <c r="J65" s="84"/>
      <c r="K65" s="84"/>
      <c r="L65" s="82"/>
      <c r="M65" s="82"/>
    </row>
    <row r="66" spans="1:13" x14ac:dyDescent="0.25">
      <c r="A66" s="82"/>
      <c r="B66" s="84" t="s">
        <v>847</v>
      </c>
      <c r="C66" s="86" t="s">
        <v>851</v>
      </c>
      <c r="D66" s="87" t="s">
        <v>190</v>
      </c>
      <c r="E66" s="88"/>
      <c r="F66" s="88"/>
      <c r="G66" s="88"/>
      <c r="H66" s="86"/>
      <c r="I66" s="86"/>
      <c r="J66" s="84"/>
      <c r="K66" s="84"/>
      <c r="L66" s="82"/>
      <c r="M66" s="82"/>
    </row>
    <row r="67" spans="1:13" x14ac:dyDescent="0.25">
      <c r="A67" s="82"/>
      <c r="B67" s="84" t="s">
        <v>1886</v>
      </c>
      <c r="C67" s="86" t="s">
        <v>852</v>
      </c>
      <c r="D67" s="88" t="s">
        <v>1557</v>
      </c>
      <c r="E67" s="88"/>
      <c r="F67" s="88"/>
      <c r="G67" s="88"/>
      <c r="H67" s="86"/>
      <c r="I67" s="86"/>
      <c r="J67" s="84"/>
      <c r="K67" s="84"/>
      <c r="L67" s="82"/>
      <c r="M67" s="82"/>
    </row>
    <row r="68" spans="1:13" x14ac:dyDescent="0.25">
      <c r="A68" s="82"/>
      <c r="B68" s="84" t="s">
        <v>1411</v>
      </c>
      <c r="C68" s="86" t="s">
        <v>853</v>
      </c>
      <c r="D68" s="88" t="s">
        <v>1414</v>
      </c>
      <c r="E68" s="88"/>
      <c r="F68" s="88"/>
      <c r="G68" s="88"/>
      <c r="H68" s="86"/>
      <c r="I68" s="86"/>
      <c r="J68" s="84"/>
      <c r="K68" s="84"/>
      <c r="L68" s="82"/>
      <c r="M68" s="82"/>
    </row>
    <row r="69" spans="1:13" x14ac:dyDescent="0.25">
      <c r="A69" s="82"/>
      <c r="B69" s="84" t="s">
        <v>1410</v>
      </c>
      <c r="C69" s="86" t="s">
        <v>854</v>
      </c>
      <c r="D69" s="88" t="s">
        <v>1413</v>
      </c>
      <c r="E69" s="89" t="s">
        <v>85</v>
      </c>
      <c r="F69" s="88"/>
      <c r="G69" s="88"/>
      <c r="H69" s="86"/>
      <c r="I69" s="86"/>
      <c r="J69" s="84"/>
      <c r="K69" s="84"/>
      <c r="L69" s="82"/>
      <c r="M69" s="82"/>
    </row>
    <row r="70" spans="1:13" x14ac:dyDescent="0.25">
      <c r="A70" s="82"/>
      <c r="B70" s="84" t="s">
        <v>1655</v>
      </c>
      <c r="C70" s="86" t="s">
        <v>855</v>
      </c>
      <c r="D70" s="88" t="s">
        <v>1415</v>
      </c>
      <c r="E70" s="90" t="s">
        <v>1416</v>
      </c>
      <c r="F70" s="88"/>
      <c r="G70" s="88"/>
      <c r="H70" s="86"/>
      <c r="I70" s="86"/>
      <c r="J70" s="84"/>
      <c r="K70" s="84"/>
      <c r="L70" s="82"/>
      <c r="M70" s="82"/>
    </row>
    <row r="71" spans="1:13" x14ac:dyDescent="0.25">
      <c r="A71" s="82"/>
      <c r="B71" s="84" t="s">
        <v>1656</v>
      </c>
      <c r="C71" s="86" t="s">
        <v>856</v>
      </c>
      <c r="D71" s="88"/>
      <c r="E71" s="90" t="s">
        <v>1412</v>
      </c>
      <c r="F71" s="88"/>
      <c r="G71" s="88"/>
      <c r="H71" s="86"/>
      <c r="I71" s="86"/>
      <c r="J71" s="84"/>
      <c r="K71" s="84"/>
      <c r="L71" s="82"/>
      <c r="M71" s="82"/>
    </row>
    <row r="72" spans="1:13" x14ac:dyDescent="0.25">
      <c r="A72" s="82"/>
      <c r="B72" s="84" t="s">
        <v>1873</v>
      </c>
      <c r="C72" s="86" t="s">
        <v>1431</v>
      </c>
      <c r="D72" s="88"/>
      <c r="E72" s="90" t="s">
        <v>1417</v>
      </c>
      <c r="F72" s="88"/>
      <c r="G72" s="88"/>
      <c r="H72" s="86"/>
      <c r="I72" s="86"/>
      <c r="J72" s="84"/>
      <c r="K72" s="84"/>
      <c r="L72" s="82"/>
      <c r="M72" s="82"/>
    </row>
    <row r="73" spans="1:13" x14ac:dyDescent="0.25">
      <c r="A73" s="82"/>
      <c r="B73" s="84" t="s">
        <v>1867</v>
      </c>
      <c r="C73" s="86" t="s">
        <v>857</v>
      </c>
      <c r="D73" s="88"/>
      <c r="E73" s="90" t="s">
        <v>1979</v>
      </c>
      <c r="F73" s="88"/>
      <c r="G73" s="88"/>
      <c r="H73" s="86"/>
      <c r="I73" s="86"/>
      <c r="J73" s="84"/>
      <c r="K73" s="84"/>
      <c r="L73" s="82"/>
      <c r="M73" s="82"/>
    </row>
    <row r="74" spans="1:13" x14ac:dyDescent="0.25">
      <c r="A74" s="82"/>
      <c r="B74" s="84" t="s">
        <v>1840</v>
      </c>
      <c r="C74" s="86" t="s">
        <v>1558</v>
      </c>
      <c r="D74" s="88"/>
      <c r="E74" s="90" t="s">
        <v>1418</v>
      </c>
      <c r="F74" s="88"/>
      <c r="G74" s="88"/>
      <c r="H74" s="86"/>
      <c r="I74" s="86"/>
      <c r="J74" s="84"/>
      <c r="K74" s="84"/>
      <c r="L74" s="82"/>
      <c r="M74" s="82"/>
    </row>
    <row r="75" spans="1:13" x14ac:dyDescent="0.25">
      <c r="A75" s="82"/>
      <c r="B75" s="84" t="s">
        <v>1821</v>
      </c>
      <c r="C75" s="86"/>
      <c r="D75" s="88"/>
      <c r="E75" s="90" t="s">
        <v>1839</v>
      </c>
      <c r="F75" s="88"/>
      <c r="G75" s="88"/>
      <c r="H75" s="86"/>
      <c r="I75" s="86"/>
      <c r="J75" s="84"/>
      <c r="K75" s="84"/>
      <c r="L75" s="82"/>
      <c r="M75" s="82"/>
    </row>
    <row r="76" spans="1:13" x14ac:dyDescent="0.25">
      <c r="A76" s="82"/>
      <c r="B76" s="84" t="s">
        <v>1822</v>
      </c>
      <c r="C76" s="86"/>
      <c r="D76" s="88"/>
      <c r="E76" s="90" t="s">
        <v>1978</v>
      </c>
      <c r="F76" s="88"/>
      <c r="G76" s="88"/>
      <c r="H76" s="86"/>
      <c r="I76" s="86"/>
      <c r="J76" s="84"/>
      <c r="K76" s="84"/>
      <c r="L76" s="82"/>
      <c r="M76" s="82"/>
    </row>
    <row r="77" spans="1:13" x14ac:dyDescent="0.25">
      <c r="A77" s="82"/>
      <c r="B77" s="84" t="s">
        <v>1842</v>
      </c>
      <c r="C77" s="86"/>
      <c r="D77" s="88"/>
      <c r="E77" s="90" t="s">
        <v>1977</v>
      </c>
      <c r="F77" s="88"/>
      <c r="G77" s="88"/>
      <c r="H77" s="86"/>
      <c r="I77" s="86"/>
      <c r="J77" s="84"/>
      <c r="K77" s="84"/>
      <c r="L77" s="82"/>
      <c r="M77" s="82"/>
    </row>
    <row r="78" spans="1:13" x14ac:dyDescent="0.25">
      <c r="A78" s="82"/>
      <c r="B78" s="206" t="s">
        <v>1841</v>
      </c>
      <c r="C78" s="86"/>
      <c r="D78" s="88"/>
      <c r="E78" s="177" t="s">
        <v>1980</v>
      </c>
      <c r="F78" s="88"/>
      <c r="G78" s="88"/>
      <c r="H78" s="86"/>
      <c r="I78" s="86"/>
      <c r="J78" s="84"/>
      <c r="K78" s="84"/>
      <c r="L78" s="82"/>
      <c r="M78" s="82"/>
    </row>
    <row r="79" spans="1:13" x14ac:dyDescent="0.25">
      <c r="A79" s="82"/>
      <c r="B79" s="206" t="s">
        <v>1845</v>
      </c>
      <c r="C79" s="86"/>
      <c r="D79" s="88"/>
      <c r="E79" s="177" t="s">
        <v>1798</v>
      </c>
      <c r="F79" s="88"/>
      <c r="G79" s="88"/>
      <c r="H79" s="86"/>
      <c r="I79" s="86"/>
      <c r="J79" s="84"/>
      <c r="K79" s="84"/>
      <c r="L79" s="82"/>
      <c r="M79" s="82"/>
    </row>
    <row r="80" spans="1:13" x14ac:dyDescent="0.25">
      <c r="A80" s="82"/>
      <c r="B80" s="84" t="s">
        <v>1981</v>
      </c>
      <c r="C80" s="86"/>
      <c r="D80" s="88"/>
      <c r="E80" s="90" t="s">
        <v>2012</v>
      </c>
      <c r="F80" s="88"/>
      <c r="G80" s="88"/>
      <c r="H80" s="86"/>
      <c r="I80" s="86"/>
      <c r="J80" s="84"/>
      <c r="K80" s="84"/>
      <c r="L80" s="82"/>
      <c r="M80" s="82"/>
    </row>
    <row r="81" spans="1:14" x14ac:dyDescent="0.25">
      <c r="A81" s="82"/>
      <c r="B81" s="84" t="s">
        <v>1982</v>
      </c>
      <c r="C81" s="86"/>
      <c r="D81" s="88"/>
      <c r="E81" s="88"/>
      <c r="F81" s="88"/>
      <c r="G81" s="88"/>
      <c r="H81" s="86"/>
      <c r="I81" s="86"/>
      <c r="J81" s="84"/>
      <c r="K81" s="84"/>
      <c r="L81" s="82"/>
      <c r="M81" s="82"/>
    </row>
    <row r="82" spans="1:14" x14ac:dyDescent="0.25">
      <c r="A82" s="82"/>
      <c r="B82" s="84" t="s">
        <v>1864</v>
      </c>
      <c r="C82" s="86"/>
      <c r="D82" s="86"/>
      <c r="E82" s="86"/>
      <c r="F82" s="86"/>
      <c r="G82" s="86"/>
      <c r="H82" s="86"/>
      <c r="I82" s="86"/>
      <c r="J82" s="84"/>
      <c r="K82" s="84"/>
      <c r="L82" s="82"/>
      <c r="M82" s="82"/>
    </row>
    <row r="83" spans="1:14" x14ac:dyDescent="0.25">
      <c r="A83" s="82"/>
      <c r="B83" s="206" t="s">
        <v>1892</v>
      </c>
      <c r="C83" s="86"/>
      <c r="D83" s="86"/>
      <c r="E83" s="86"/>
      <c r="F83" s="86"/>
      <c r="G83" s="86"/>
      <c r="H83" s="86"/>
      <c r="I83" s="86"/>
      <c r="J83" s="84"/>
      <c r="K83" s="84"/>
      <c r="L83" s="82"/>
      <c r="M83" s="82"/>
    </row>
    <row r="84" spans="1:14" x14ac:dyDescent="0.25">
      <c r="A84" s="82"/>
      <c r="B84" s="82"/>
      <c r="C84" s="82"/>
      <c r="D84" s="82"/>
      <c r="E84" s="82"/>
      <c r="F84" s="82"/>
      <c r="G84" s="82"/>
      <c r="H84" s="82"/>
      <c r="I84" s="82"/>
      <c r="J84" s="82"/>
      <c r="K84" s="82"/>
      <c r="L84" s="82"/>
      <c r="M84" s="82"/>
    </row>
    <row r="86" spans="1:14" x14ac:dyDescent="0.25">
      <c r="A86" s="91" t="s">
        <v>23</v>
      </c>
    </row>
    <row r="87" spans="1:14" x14ac:dyDescent="0.25">
      <c r="A87" s="90" t="s">
        <v>85</v>
      </c>
      <c r="C87" s="22" t="s">
        <v>1554</v>
      </c>
    </row>
    <row r="88" spans="1:14" x14ac:dyDescent="0.25">
      <c r="A88" s="88" t="s">
        <v>190</v>
      </c>
      <c r="C88" s="22" t="s">
        <v>1844</v>
      </c>
    </row>
    <row r="89" spans="1:14" x14ac:dyDescent="0.25">
      <c r="A89" s="86" t="s">
        <v>191</v>
      </c>
      <c r="C89" s="22" t="s">
        <v>189</v>
      </c>
    </row>
    <row r="90" spans="1:14" x14ac:dyDescent="0.25">
      <c r="A90" s="84" t="s">
        <v>172</v>
      </c>
      <c r="C90" s="22" t="s">
        <v>1582</v>
      </c>
    </row>
    <row r="91" spans="1:14" x14ac:dyDescent="0.25">
      <c r="A91" s="82" t="s">
        <v>192</v>
      </c>
      <c r="C91" s="22" t="s">
        <v>193</v>
      </c>
    </row>
    <row r="94" spans="1:14" s="19" customFormat="1" x14ac:dyDescent="0.25">
      <c r="A94" s="157" t="s">
        <v>214</v>
      </c>
    </row>
    <row r="95" spans="1:14" s="19" customFormat="1" x14ac:dyDescent="0.25"/>
    <row r="96" spans="1:14" s="19" customFormat="1" ht="39" customHeight="1" x14ac:dyDescent="0.25">
      <c r="A96" s="398" t="s">
        <v>1468</v>
      </c>
      <c r="B96" s="399"/>
      <c r="C96" s="398" t="s">
        <v>1469</v>
      </c>
      <c r="D96" s="400"/>
      <c r="E96" s="400"/>
      <c r="F96" s="400"/>
      <c r="G96" s="400"/>
      <c r="H96" s="400"/>
      <c r="I96" s="400"/>
      <c r="J96" s="401"/>
      <c r="K96" s="398" t="s">
        <v>1470</v>
      </c>
      <c r="L96" s="400"/>
      <c r="M96" s="400"/>
      <c r="N96" s="401"/>
    </row>
    <row r="97" spans="1:14" ht="52.8" x14ac:dyDescent="0.25">
      <c r="A97" s="391" t="s">
        <v>1471</v>
      </c>
      <c r="B97" s="392"/>
      <c r="C97" s="391" t="s">
        <v>1472</v>
      </c>
      <c r="D97" s="392"/>
      <c r="E97" s="393" t="s">
        <v>1473</v>
      </c>
      <c r="F97" s="394"/>
      <c r="G97" s="393" t="s">
        <v>1474</v>
      </c>
      <c r="H97" s="395"/>
      <c r="I97" s="393" t="s">
        <v>1488</v>
      </c>
      <c r="J97" s="395"/>
      <c r="K97" s="176" t="s">
        <v>1475</v>
      </c>
      <c r="L97" s="176" t="s">
        <v>1476</v>
      </c>
      <c r="M97" s="176" t="s">
        <v>1477</v>
      </c>
      <c r="N97" s="176" t="s">
        <v>1478</v>
      </c>
    </row>
    <row r="98" spans="1:14" ht="13.8" x14ac:dyDescent="0.25">
      <c r="A98" s="406" t="s">
        <v>85</v>
      </c>
      <c r="B98" s="407"/>
      <c r="C98" s="407"/>
      <c r="D98" s="407"/>
      <c r="E98" s="407"/>
      <c r="F98" s="407"/>
      <c r="G98" s="407"/>
      <c r="H98" s="407"/>
      <c r="I98" s="407"/>
      <c r="J98" s="408"/>
      <c r="K98" s="414"/>
      <c r="L98" s="415"/>
      <c r="M98" s="415"/>
      <c r="N98" s="416"/>
    </row>
    <row r="99" spans="1:14" ht="63.9" customHeight="1" x14ac:dyDescent="0.25">
      <c r="A99" s="385" t="s">
        <v>860</v>
      </c>
      <c r="B99" s="385"/>
      <c r="C99" s="388" t="s">
        <v>1787</v>
      </c>
      <c r="D99" s="404"/>
      <c r="E99" s="388" t="s">
        <v>1771</v>
      </c>
      <c r="F99" s="388"/>
      <c r="G99" s="388" t="s">
        <v>1491</v>
      </c>
      <c r="H99" s="405"/>
      <c r="I99" s="389"/>
      <c r="J99" s="389"/>
      <c r="K99" s="170" t="s">
        <v>1479</v>
      </c>
      <c r="L99" s="170"/>
      <c r="M99" s="170"/>
      <c r="N99" s="170"/>
    </row>
    <row r="100" spans="1:14" ht="50.4" customHeight="1" x14ac:dyDescent="0.25">
      <c r="A100" s="384" t="s">
        <v>861</v>
      </c>
      <c r="B100" s="384"/>
      <c r="C100" s="388" t="s">
        <v>1027</v>
      </c>
      <c r="D100" s="404"/>
      <c r="E100" s="388" t="s">
        <v>1480</v>
      </c>
      <c r="F100" s="388"/>
      <c r="G100" s="388" t="s">
        <v>1492</v>
      </c>
      <c r="H100" s="405"/>
      <c r="I100" s="389"/>
      <c r="J100" s="389"/>
      <c r="K100" s="170" t="s">
        <v>1479</v>
      </c>
      <c r="L100" s="170"/>
      <c r="M100" s="170"/>
      <c r="N100" s="170"/>
    </row>
    <row r="101" spans="1:14" ht="43.8" customHeight="1" x14ac:dyDescent="0.25">
      <c r="A101" s="385" t="s">
        <v>859</v>
      </c>
      <c r="B101" s="385"/>
      <c r="C101" s="388" t="s">
        <v>1778</v>
      </c>
      <c r="D101" s="404"/>
      <c r="E101" s="388" t="s">
        <v>1771</v>
      </c>
      <c r="F101" s="388"/>
      <c r="G101" s="388" t="s">
        <v>1490</v>
      </c>
      <c r="H101" s="405"/>
      <c r="I101" s="388" t="s">
        <v>1735</v>
      </c>
      <c r="J101" s="405"/>
      <c r="K101" s="170" t="s">
        <v>1479</v>
      </c>
      <c r="L101" s="170"/>
      <c r="M101" s="170"/>
      <c r="N101" s="170"/>
    </row>
    <row r="102" spans="1:14" ht="40.200000000000003" customHeight="1" x14ac:dyDescent="0.25">
      <c r="A102" s="385" t="s">
        <v>1561</v>
      </c>
      <c r="B102" s="385"/>
      <c r="C102" s="388" t="s">
        <v>1777</v>
      </c>
      <c r="D102" s="404"/>
      <c r="E102" s="388" t="s">
        <v>1480</v>
      </c>
      <c r="F102" s="388"/>
      <c r="G102" s="388" t="s">
        <v>1489</v>
      </c>
      <c r="H102" s="405"/>
      <c r="I102" s="388" t="s">
        <v>1735</v>
      </c>
      <c r="J102" s="405"/>
      <c r="K102" s="170" t="s">
        <v>1479</v>
      </c>
      <c r="L102" s="170"/>
      <c r="M102" s="170"/>
      <c r="N102" s="170"/>
    </row>
    <row r="103" spans="1:14" ht="30" customHeight="1" x14ac:dyDescent="0.25">
      <c r="A103" s="384" t="s">
        <v>1419</v>
      </c>
      <c r="B103" s="384"/>
      <c r="C103" s="385" t="s">
        <v>858</v>
      </c>
      <c r="D103" s="386"/>
      <c r="E103" s="388" t="s">
        <v>1480</v>
      </c>
      <c r="F103" s="388"/>
      <c r="G103" s="388" t="s">
        <v>1483</v>
      </c>
      <c r="H103" s="388"/>
      <c r="I103" s="389"/>
      <c r="J103" s="389"/>
      <c r="K103" s="170" t="s">
        <v>1479</v>
      </c>
      <c r="L103" s="170"/>
      <c r="M103" s="170"/>
      <c r="N103" s="170"/>
    </row>
    <row r="104" spans="1:14" ht="34.950000000000003" customHeight="1" x14ac:dyDescent="0.25">
      <c r="A104" s="384" t="s">
        <v>1847</v>
      </c>
      <c r="B104" s="384"/>
      <c r="C104" s="385" t="s">
        <v>858</v>
      </c>
      <c r="D104" s="386"/>
      <c r="E104" s="388" t="s">
        <v>1560</v>
      </c>
      <c r="F104" s="388"/>
      <c r="G104" s="388" t="s">
        <v>1483</v>
      </c>
      <c r="H104" s="388"/>
      <c r="I104" s="389"/>
      <c r="J104" s="389"/>
      <c r="K104" s="170" t="s">
        <v>1479</v>
      </c>
      <c r="L104" s="170"/>
      <c r="M104" s="170"/>
      <c r="N104" s="170"/>
    </row>
    <row r="105" spans="1:14" ht="49.2" customHeight="1" x14ac:dyDescent="0.25">
      <c r="A105" s="385" t="s">
        <v>862</v>
      </c>
      <c r="B105" s="385"/>
      <c r="C105" s="388" t="s">
        <v>1028</v>
      </c>
      <c r="D105" s="404"/>
      <c r="E105" s="388" t="s">
        <v>1771</v>
      </c>
      <c r="F105" s="388"/>
      <c r="G105" s="388" t="s">
        <v>1493</v>
      </c>
      <c r="H105" s="388"/>
      <c r="I105" s="389"/>
      <c r="J105" s="389"/>
      <c r="K105" s="170" t="s">
        <v>1479</v>
      </c>
      <c r="L105" s="170"/>
      <c r="M105" s="170"/>
      <c r="N105" s="170"/>
    </row>
    <row r="106" spans="1:14" ht="45.6" customHeight="1" x14ac:dyDescent="0.25">
      <c r="A106" s="384" t="s">
        <v>1420</v>
      </c>
      <c r="B106" s="384"/>
      <c r="C106" s="385" t="s">
        <v>1556</v>
      </c>
      <c r="D106" s="386"/>
      <c r="E106" s="385" t="s">
        <v>1556</v>
      </c>
      <c r="F106" s="386"/>
      <c r="G106" s="385" t="s">
        <v>1556</v>
      </c>
      <c r="H106" s="386"/>
      <c r="I106" s="389"/>
      <c r="J106" s="389"/>
      <c r="K106" s="170" t="s">
        <v>1479</v>
      </c>
      <c r="L106" s="171"/>
      <c r="M106" s="171"/>
      <c r="N106" s="171"/>
    </row>
    <row r="107" spans="1:14" ht="42.6" customHeight="1" x14ac:dyDescent="0.25">
      <c r="A107" s="384" t="s">
        <v>1559</v>
      </c>
      <c r="B107" s="384"/>
      <c r="C107" s="385"/>
      <c r="D107" s="386"/>
      <c r="E107" s="388" t="s">
        <v>1480</v>
      </c>
      <c r="F107" s="388"/>
      <c r="G107" s="388" t="s">
        <v>1776</v>
      </c>
      <c r="H107" s="388"/>
      <c r="I107" s="389"/>
      <c r="J107" s="389"/>
      <c r="K107" s="170" t="s">
        <v>1479</v>
      </c>
      <c r="L107" s="171"/>
      <c r="M107" s="171"/>
      <c r="N107" s="171"/>
    </row>
    <row r="108" spans="1:14" ht="34.799999999999997" customHeight="1" x14ac:dyDescent="0.25">
      <c r="A108" s="384" t="s">
        <v>1793</v>
      </c>
      <c r="B108" s="384"/>
      <c r="C108" s="388" t="s">
        <v>1889</v>
      </c>
      <c r="D108" s="388"/>
      <c r="E108" s="387"/>
      <c r="F108" s="387"/>
      <c r="G108" s="388" t="s">
        <v>1888</v>
      </c>
      <c r="H108" s="388"/>
      <c r="I108" s="388" t="s">
        <v>1483</v>
      </c>
      <c r="J108" s="388"/>
      <c r="K108" s="170" t="s">
        <v>1479</v>
      </c>
      <c r="L108" s="171"/>
      <c r="M108" s="171"/>
      <c r="N108" s="171"/>
    </row>
    <row r="109" spans="1:14" ht="34.799999999999997" customHeight="1" x14ac:dyDescent="0.25">
      <c r="A109" s="384" t="s">
        <v>2011</v>
      </c>
      <c r="B109" s="384"/>
      <c r="C109" s="385" t="s">
        <v>1887</v>
      </c>
      <c r="D109" s="386"/>
      <c r="E109" s="387"/>
      <c r="F109" s="387"/>
      <c r="G109" s="388"/>
      <c r="H109" s="388"/>
      <c r="I109" s="389"/>
      <c r="J109" s="389"/>
      <c r="K109" s="170"/>
      <c r="L109" s="171"/>
      <c r="M109" s="170" t="s">
        <v>1479</v>
      </c>
      <c r="N109" s="171"/>
    </row>
    <row r="110" spans="1:14" ht="62.4" customHeight="1" x14ac:dyDescent="0.25">
      <c r="A110" s="328" t="s">
        <v>190</v>
      </c>
      <c r="B110" s="329"/>
      <c r="C110" s="364" t="s">
        <v>2013</v>
      </c>
      <c r="D110" s="364"/>
      <c r="E110" s="365" t="s">
        <v>2014</v>
      </c>
      <c r="F110" s="365"/>
      <c r="G110" s="364" t="s">
        <v>2015</v>
      </c>
      <c r="H110" s="364"/>
      <c r="I110" s="364" t="s">
        <v>2016</v>
      </c>
      <c r="J110" s="366"/>
      <c r="K110" s="334" t="s">
        <v>1475</v>
      </c>
      <c r="L110" s="335" t="s">
        <v>1476</v>
      </c>
      <c r="M110" s="335" t="s">
        <v>1477</v>
      </c>
      <c r="N110" s="336" t="s">
        <v>1478</v>
      </c>
    </row>
    <row r="111" spans="1:14" ht="51.6" customHeight="1" x14ac:dyDescent="0.25">
      <c r="A111" s="372" t="s">
        <v>1849</v>
      </c>
      <c r="B111" s="372"/>
      <c r="C111" s="371" t="s">
        <v>864</v>
      </c>
      <c r="D111" s="372"/>
      <c r="E111" s="373" t="s">
        <v>1855</v>
      </c>
      <c r="F111" s="375"/>
      <c r="G111" s="373" t="s">
        <v>1851</v>
      </c>
      <c r="H111" s="375"/>
      <c r="I111" s="378" t="s">
        <v>1481</v>
      </c>
      <c r="J111" s="374"/>
      <c r="K111" s="170"/>
      <c r="L111" s="170"/>
      <c r="M111" s="170" t="s">
        <v>1479</v>
      </c>
      <c r="N111" s="170"/>
    </row>
    <row r="112" spans="1:14" ht="58.2" customHeight="1" x14ac:dyDescent="0.25">
      <c r="A112" s="372" t="s">
        <v>1850</v>
      </c>
      <c r="B112" s="372"/>
      <c r="C112" s="371" t="s">
        <v>864</v>
      </c>
      <c r="D112" s="372"/>
      <c r="E112" s="373" t="s">
        <v>1855</v>
      </c>
      <c r="F112" s="375"/>
      <c r="G112" s="373" t="s">
        <v>1853</v>
      </c>
      <c r="H112" s="375"/>
      <c r="I112" s="373" t="s">
        <v>1848</v>
      </c>
      <c r="J112" s="375"/>
      <c r="K112" s="170"/>
      <c r="L112" s="170"/>
      <c r="M112" s="170" t="s">
        <v>1479</v>
      </c>
      <c r="N112" s="170"/>
    </row>
    <row r="113" spans="1:14" ht="51.6" customHeight="1" x14ac:dyDescent="0.25">
      <c r="A113" s="372" t="s">
        <v>863</v>
      </c>
      <c r="B113" s="372"/>
      <c r="C113" s="371" t="s">
        <v>1494</v>
      </c>
      <c r="D113" s="372"/>
      <c r="E113" s="373" t="s">
        <v>1854</v>
      </c>
      <c r="F113" s="375"/>
      <c r="G113" s="373" t="s">
        <v>1852</v>
      </c>
      <c r="H113" s="375"/>
      <c r="I113" s="378" t="s">
        <v>1481</v>
      </c>
      <c r="J113" s="374"/>
      <c r="K113" s="170"/>
      <c r="L113" s="170"/>
      <c r="M113" s="170" t="s">
        <v>1479</v>
      </c>
      <c r="N113" s="170"/>
    </row>
    <row r="114" spans="1:14" ht="57" customHeight="1" x14ac:dyDescent="0.25">
      <c r="A114" s="371" t="s">
        <v>1858</v>
      </c>
      <c r="B114" s="371"/>
      <c r="C114" s="371" t="s">
        <v>1859</v>
      </c>
      <c r="D114" s="372"/>
      <c r="E114" s="373" t="s">
        <v>1856</v>
      </c>
      <c r="F114" s="375"/>
      <c r="G114" s="373" t="s">
        <v>1852</v>
      </c>
      <c r="H114" s="375"/>
      <c r="I114" s="373" t="s">
        <v>1857</v>
      </c>
      <c r="J114" s="374"/>
      <c r="K114" s="170"/>
      <c r="L114" s="170"/>
      <c r="M114" s="170" t="s">
        <v>1479</v>
      </c>
      <c r="N114" s="170"/>
    </row>
    <row r="115" spans="1:14" ht="48.6" hidden="1" customHeight="1" x14ac:dyDescent="0.25">
      <c r="A115" s="398" t="s">
        <v>1468</v>
      </c>
      <c r="B115" s="399"/>
      <c r="C115" s="398" t="s">
        <v>1469</v>
      </c>
      <c r="D115" s="400"/>
      <c r="E115" s="400"/>
      <c r="F115" s="400"/>
      <c r="G115" s="400"/>
      <c r="H115" s="400"/>
      <c r="I115" s="400"/>
      <c r="J115" s="401"/>
      <c r="K115" s="398" t="s">
        <v>1470</v>
      </c>
      <c r="L115" s="400"/>
      <c r="M115" s="400"/>
      <c r="N115" s="401"/>
    </row>
    <row r="116" spans="1:14" ht="52.8" hidden="1" x14ac:dyDescent="0.25">
      <c r="A116" s="391" t="s">
        <v>1471</v>
      </c>
      <c r="B116" s="392"/>
      <c r="C116" s="391" t="s">
        <v>1472</v>
      </c>
      <c r="D116" s="392"/>
      <c r="E116" s="393" t="s">
        <v>1473</v>
      </c>
      <c r="F116" s="394"/>
      <c r="G116" s="393" t="s">
        <v>1474</v>
      </c>
      <c r="H116" s="395"/>
      <c r="I116" s="393" t="s">
        <v>1488</v>
      </c>
      <c r="J116" s="395"/>
      <c r="K116" s="176" t="s">
        <v>1475</v>
      </c>
      <c r="L116" s="176" t="s">
        <v>1476</v>
      </c>
      <c r="M116" s="176" t="s">
        <v>1477</v>
      </c>
      <c r="N116" s="176" t="s">
        <v>1478</v>
      </c>
    </row>
    <row r="117" spans="1:14" ht="62.4" customHeight="1" x14ac:dyDescent="0.25">
      <c r="A117" s="326" t="s">
        <v>191</v>
      </c>
      <c r="B117" s="327"/>
      <c r="C117" s="367" t="s">
        <v>2013</v>
      </c>
      <c r="D117" s="367"/>
      <c r="E117" s="367" t="s">
        <v>2014</v>
      </c>
      <c r="F117" s="367"/>
      <c r="G117" s="367" t="s">
        <v>2015</v>
      </c>
      <c r="H117" s="367"/>
      <c r="I117" s="367" t="s">
        <v>2016</v>
      </c>
      <c r="J117" s="368"/>
      <c r="K117" s="337" t="s">
        <v>1475</v>
      </c>
      <c r="L117" s="338" t="s">
        <v>1476</v>
      </c>
      <c r="M117" s="338" t="s">
        <v>1477</v>
      </c>
      <c r="N117" s="339" t="s">
        <v>1478</v>
      </c>
    </row>
    <row r="118" spans="1:14" ht="74.400000000000006" customHeight="1" x14ac:dyDescent="0.25">
      <c r="A118" s="371" t="s">
        <v>1846</v>
      </c>
      <c r="B118" s="371"/>
      <c r="C118" s="371" t="s">
        <v>1562</v>
      </c>
      <c r="D118" s="372"/>
      <c r="E118" s="373" t="s">
        <v>1772</v>
      </c>
      <c r="F118" s="374"/>
      <c r="G118" s="373" t="s">
        <v>1773</v>
      </c>
      <c r="H118" s="374"/>
      <c r="I118" s="373" t="s">
        <v>2010</v>
      </c>
      <c r="J118" s="375"/>
      <c r="K118" s="170"/>
      <c r="L118" s="170"/>
      <c r="M118" s="170" t="s">
        <v>1479</v>
      </c>
      <c r="N118" s="170"/>
    </row>
    <row r="119" spans="1:14" ht="32.1" customHeight="1" x14ac:dyDescent="0.25">
      <c r="A119" s="372" t="s">
        <v>1555</v>
      </c>
      <c r="B119" s="372"/>
      <c r="C119" s="371" t="s">
        <v>1495</v>
      </c>
      <c r="D119" s="372"/>
      <c r="E119" s="376" t="s">
        <v>1564</v>
      </c>
      <c r="F119" s="377"/>
      <c r="G119" s="373" t="s">
        <v>1563</v>
      </c>
      <c r="H119" s="374"/>
      <c r="I119" s="378"/>
      <c r="J119" s="374"/>
      <c r="K119" s="170"/>
      <c r="L119" s="170"/>
      <c r="M119" s="170" t="s">
        <v>1479</v>
      </c>
      <c r="N119" s="170"/>
    </row>
    <row r="120" spans="1:14" ht="58.2" customHeight="1" x14ac:dyDescent="0.25">
      <c r="A120" s="330" t="s">
        <v>172</v>
      </c>
      <c r="B120" s="331"/>
      <c r="C120" s="369" t="s">
        <v>2013</v>
      </c>
      <c r="D120" s="369"/>
      <c r="E120" s="369" t="s">
        <v>2014</v>
      </c>
      <c r="F120" s="369"/>
      <c r="G120" s="369" t="s">
        <v>2015</v>
      </c>
      <c r="H120" s="369"/>
      <c r="I120" s="369" t="s">
        <v>2016</v>
      </c>
      <c r="J120" s="370"/>
      <c r="K120" s="340" t="s">
        <v>1475</v>
      </c>
      <c r="L120" s="341" t="s">
        <v>1476</v>
      </c>
      <c r="M120" s="341" t="s">
        <v>1477</v>
      </c>
      <c r="N120" s="342" t="s">
        <v>1478</v>
      </c>
    </row>
    <row r="121" spans="1:14" ht="27" customHeight="1" x14ac:dyDescent="0.25">
      <c r="A121" s="371" t="s">
        <v>1860</v>
      </c>
      <c r="B121" s="379"/>
      <c r="C121" s="402" t="s">
        <v>1483</v>
      </c>
      <c r="D121" s="403"/>
      <c r="E121" s="371" t="s">
        <v>1482</v>
      </c>
      <c r="F121" s="372"/>
      <c r="G121" s="380" t="s">
        <v>1736</v>
      </c>
      <c r="H121" s="380"/>
      <c r="I121" s="371"/>
      <c r="J121" s="371"/>
      <c r="K121" s="170" t="s">
        <v>1479</v>
      </c>
      <c r="L121" s="170"/>
      <c r="M121" s="170"/>
      <c r="N121" s="170"/>
    </row>
    <row r="122" spans="1:14" ht="27" customHeight="1" x14ac:dyDescent="0.25">
      <c r="A122" s="371" t="s">
        <v>1909</v>
      </c>
      <c r="B122" s="379"/>
      <c r="C122" s="371"/>
      <c r="D122" s="379"/>
      <c r="E122" s="371"/>
      <c r="F122" s="372"/>
      <c r="G122" s="380"/>
      <c r="H122" s="380"/>
      <c r="I122" s="371" t="s">
        <v>1869</v>
      </c>
      <c r="J122" s="371"/>
      <c r="K122" s="170"/>
      <c r="L122" s="170"/>
      <c r="M122" s="170"/>
      <c r="N122" s="170"/>
    </row>
    <row r="123" spans="1:14" ht="27" customHeight="1" x14ac:dyDescent="0.25">
      <c r="A123" s="371" t="s">
        <v>1868</v>
      </c>
      <c r="B123" s="379"/>
      <c r="C123" s="371" t="s">
        <v>1870</v>
      </c>
      <c r="D123" s="379"/>
      <c r="E123" s="371" t="s">
        <v>1870</v>
      </c>
      <c r="F123" s="379"/>
      <c r="G123" s="371" t="s">
        <v>1870</v>
      </c>
      <c r="H123" s="379"/>
      <c r="I123" s="371" t="s">
        <v>1870</v>
      </c>
      <c r="J123" s="379"/>
      <c r="K123" s="170"/>
      <c r="L123" s="170"/>
      <c r="M123" s="170"/>
      <c r="N123" s="170"/>
    </row>
    <row r="124" spans="1:14" ht="40.5" customHeight="1" x14ac:dyDescent="0.25">
      <c r="A124" s="371" t="s">
        <v>1866</v>
      </c>
      <c r="B124" s="379"/>
      <c r="C124" s="371" t="s">
        <v>1438</v>
      </c>
      <c r="D124" s="379"/>
      <c r="E124" s="372"/>
      <c r="F124" s="372"/>
      <c r="G124" s="380" t="s">
        <v>1486</v>
      </c>
      <c r="H124" s="380"/>
      <c r="I124" s="380" t="s">
        <v>1484</v>
      </c>
      <c r="J124" s="380"/>
      <c r="K124" s="170"/>
      <c r="L124" s="170"/>
      <c r="M124" s="170" t="s">
        <v>1479</v>
      </c>
      <c r="N124" s="170"/>
    </row>
    <row r="125" spans="1:14" ht="40.5" customHeight="1" x14ac:dyDescent="0.25">
      <c r="A125" s="371" t="s">
        <v>1865</v>
      </c>
      <c r="B125" s="379"/>
      <c r="C125" s="371" t="s">
        <v>1438</v>
      </c>
      <c r="D125" s="379"/>
      <c r="E125" s="372"/>
      <c r="F125" s="372"/>
      <c r="G125" s="380" t="s">
        <v>1766</v>
      </c>
      <c r="H125" s="380"/>
      <c r="I125" s="380"/>
      <c r="J125" s="380"/>
      <c r="K125" s="170"/>
      <c r="L125" s="170"/>
      <c r="M125" s="170" t="s">
        <v>1479</v>
      </c>
      <c r="N125" s="170"/>
    </row>
    <row r="126" spans="1:14" ht="40.950000000000003" customHeight="1" x14ac:dyDescent="0.25">
      <c r="A126" s="371" t="s">
        <v>1791</v>
      </c>
      <c r="B126" s="379"/>
      <c r="C126" s="371" t="s">
        <v>868</v>
      </c>
      <c r="D126" s="379"/>
      <c r="E126" s="372"/>
      <c r="F126" s="372"/>
      <c r="G126" s="380"/>
      <c r="H126" s="380"/>
      <c r="I126" s="371" t="s">
        <v>868</v>
      </c>
      <c r="J126" s="379"/>
      <c r="K126" s="170"/>
      <c r="L126" s="170"/>
      <c r="M126" s="170" t="s">
        <v>1479</v>
      </c>
      <c r="N126" s="170"/>
    </row>
    <row r="127" spans="1:14" ht="45" customHeight="1" x14ac:dyDescent="0.25">
      <c r="A127" s="371" t="s">
        <v>869</v>
      </c>
      <c r="B127" s="379"/>
      <c r="C127" s="371" t="s">
        <v>870</v>
      </c>
      <c r="D127" s="379"/>
      <c r="E127" s="371" t="s">
        <v>870</v>
      </c>
      <c r="F127" s="379"/>
      <c r="G127" s="380" t="s">
        <v>1496</v>
      </c>
      <c r="H127" s="380"/>
      <c r="I127" s="380"/>
      <c r="J127" s="380"/>
      <c r="K127" s="170"/>
      <c r="L127" s="170"/>
      <c r="M127" s="170" t="s">
        <v>1479</v>
      </c>
      <c r="N127" s="170"/>
    </row>
    <row r="128" spans="1:14" ht="70.8" customHeight="1" x14ac:dyDescent="0.25">
      <c r="A128" s="371" t="s">
        <v>871</v>
      </c>
      <c r="B128" s="379"/>
      <c r="C128" s="371" t="s">
        <v>872</v>
      </c>
      <c r="D128" s="379"/>
      <c r="E128" s="372"/>
      <c r="F128" s="372"/>
      <c r="G128" s="380" t="s">
        <v>1739</v>
      </c>
      <c r="H128" s="380"/>
      <c r="I128" s="380" t="s">
        <v>1484</v>
      </c>
      <c r="J128" s="380"/>
      <c r="K128" s="170" t="s">
        <v>1479</v>
      </c>
      <c r="L128" s="170"/>
      <c r="M128" s="170"/>
      <c r="N128" s="170"/>
    </row>
    <row r="129" spans="1:14" ht="46.8" customHeight="1" x14ac:dyDescent="0.25">
      <c r="A129" s="371" t="s">
        <v>873</v>
      </c>
      <c r="B129" s="379"/>
      <c r="C129" s="371" t="s">
        <v>874</v>
      </c>
      <c r="D129" s="379"/>
      <c r="E129" s="372"/>
      <c r="F129" s="372"/>
      <c r="G129" s="380" t="s">
        <v>1738</v>
      </c>
      <c r="H129" s="380"/>
      <c r="I129" s="371"/>
      <c r="J129" s="371"/>
      <c r="K129" s="170"/>
      <c r="L129" s="170"/>
      <c r="M129" s="170" t="s">
        <v>1479</v>
      </c>
      <c r="N129" s="170"/>
    </row>
    <row r="130" spans="1:14" ht="46.8" customHeight="1" x14ac:dyDescent="0.25">
      <c r="A130" s="371" t="s">
        <v>1874</v>
      </c>
      <c r="B130" s="379"/>
      <c r="C130" s="371" t="s">
        <v>1881</v>
      </c>
      <c r="D130" s="379"/>
      <c r="E130" s="372" t="s">
        <v>1877</v>
      </c>
      <c r="F130" s="372"/>
      <c r="G130" s="380" t="s">
        <v>1878</v>
      </c>
      <c r="H130" s="380"/>
      <c r="I130" s="371" t="s">
        <v>1876</v>
      </c>
      <c r="J130" s="371"/>
      <c r="K130" s="170"/>
      <c r="L130" s="170"/>
      <c r="M130" s="170"/>
      <c r="N130" s="170"/>
    </row>
    <row r="131" spans="1:14" ht="46.8" customHeight="1" x14ac:dyDescent="0.25">
      <c r="A131" s="371" t="s">
        <v>1875</v>
      </c>
      <c r="B131" s="379"/>
      <c r="C131" s="371" t="s">
        <v>1882</v>
      </c>
      <c r="D131" s="379"/>
      <c r="E131" s="372" t="s">
        <v>1879</v>
      </c>
      <c r="F131" s="372"/>
      <c r="G131" s="372" t="s">
        <v>1880</v>
      </c>
      <c r="H131" s="372"/>
      <c r="I131" s="371" t="s">
        <v>1876</v>
      </c>
      <c r="J131" s="371"/>
      <c r="K131" s="170"/>
      <c r="L131" s="170"/>
      <c r="M131" s="170"/>
      <c r="N131" s="170"/>
    </row>
    <row r="132" spans="1:14" ht="51.6" customHeight="1" x14ac:dyDescent="0.25">
      <c r="A132" s="380" t="s">
        <v>1774</v>
      </c>
      <c r="B132" s="381"/>
      <c r="C132" s="380" t="s">
        <v>1775</v>
      </c>
      <c r="D132" s="381"/>
      <c r="E132" s="380" t="s">
        <v>1769</v>
      </c>
      <c r="F132" s="381"/>
      <c r="G132" s="380" t="s">
        <v>1770</v>
      </c>
      <c r="H132" s="381"/>
      <c r="I132" s="380"/>
      <c r="J132" s="380"/>
      <c r="K132" s="285"/>
      <c r="L132" s="170" t="s">
        <v>1479</v>
      </c>
      <c r="M132" s="285"/>
      <c r="N132" s="285"/>
    </row>
    <row r="133" spans="1:14" ht="47.1" customHeight="1" x14ac:dyDescent="0.25">
      <c r="A133" s="371" t="s">
        <v>1792</v>
      </c>
      <c r="B133" s="379"/>
      <c r="C133" s="371" t="s">
        <v>865</v>
      </c>
      <c r="D133" s="379"/>
      <c r="E133" s="371" t="s">
        <v>1482</v>
      </c>
      <c r="F133" s="372"/>
      <c r="G133" s="380" t="s">
        <v>1737</v>
      </c>
      <c r="H133" s="380"/>
      <c r="I133" s="371"/>
      <c r="J133" s="371"/>
      <c r="K133" s="170" t="s">
        <v>1479</v>
      </c>
      <c r="L133" s="170"/>
      <c r="M133" s="170"/>
      <c r="N133" s="170"/>
    </row>
    <row r="134" spans="1:14" ht="28.5" customHeight="1" x14ac:dyDescent="0.25">
      <c r="A134" s="371" t="s">
        <v>1890</v>
      </c>
      <c r="B134" s="379"/>
      <c r="C134" s="371" t="s">
        <v>867</v>
      </c>
      <c r="D134" s="379"/>
      <c r="E134" s="372" t="s">
        <v>1483</v>
      </c>
      <c r="F134" s="372"/>
      <c r="G134" s="380" t="s">
        <v>1496</v>
      </c>
      <c r="H134" s="380"/>
      <c r="I134" s="371" t="s">
        <v>866</v>
      </c>
      <c r="J134" s="379"/>
      <c r="K134" s="170"/>
      <c r="L134" s="170" t="s">
        <v>1479</v>
      </c>
      <c r="M134" s="170"/>
      <c r="N134" s="170"/>
    </row>
    <row r="135" spans="1:14" ht="45.6" customHeight="1" x14ac:dyDescent="0.25">
      <c r="A135" s="371" t="s">
        <v>1861</v>
      </c>
      <c r="B135" s="379"/>
      <c r="C135" s="371" t="s">
        <v>1885</v>
      </c>
      <c r="D135" s="379"/>
      <c r="E135" s="372" t="s">
        <v>1483</v>
      </c>
      <c r="F135" s="372"/>
      <c r="G135" s="380" t="s">
        <v>1496</v>
      </c>
      <c r="H135" s="380"/>
      <c r="I135" s="371" t="s">
        <v>866</v>
      </c>
      <c r="J135" s="379"/>
      <c r="K135" s="170"/>
      <c r="L135" s="170" t="s">
        <v>1479</v>
      </c>
      <c r="M135" s="170"/>
      <c r="N135" s="170"/>
    </row>
    <row r="136" spans="1:14" ht="40.950000000000003" hidden="1" customHeight="1" x14ac:dyDescent="0.25">
      <c r="A136" s="398" t="s">
        <v>1468</v>
      </c>
      <c r="B136" s="399"/>
      <c r="C136" s="398" t="s">
        <v>1469</v>
      </c>
      <c r="D136" s="400"/>
      <c r="E136" s="400"/>
      <c r="F136" s="400"/>
      <c r="G136" s="400"/>
      <c r="H136" s="400"/>
      <c r="I136" s="400"/>
      <c r="J136" s="401"/>
      <c r="K136" s="398" t="s">
        <v>1470</v>
      </c>
      <c r="L136" s="400"/>
      <c r="M136" s="400"/>
      <c r="N136" s="401"/>
    </row>
    <row r="137" spans="1:14" ht="52.8" hidden="1" x14ac:dyDescent="0.25">
      <c r="A137" s="391" t="s">
        <v>1471</v>
      </c>
      <c r="B137" s="392"/>
      <c r="C137" s="391" t="s">
        <v>1472</v>
      </c>
      <c r="D137" s="392"/>
      <c r="E137" s="393" t="s">
        <v>1473</v>
      </c>
      <c r="F137" s="394"/>
      <c r="G137" s="393" t="s">
        <v>1474</v>
      </c>
      <c r="H137" s="395"/>
      <c r="I137" s="393" t="s">
        <v>1488</v>
      </c>
      <c r="J137" s="395"/>
      <c r="K137" s="176" t="s">
        <v>1475</v>
      </c>
      <c r="L137" s="176" t="s">
        <v>1476</v>
      </c>
      <c r="M137" s="176" t="s">
        <v>1477</v>
      </c>
      <c r="N137" s="176" t="s">
        <v>1478</v>
      </c>
    </row>
    <row r="138" spans="1:14" s="180" customFormat="1" ht="46.35" customHeight="1" x14ac:dyDescent="0.25">
      <c r="A138" s="380" t="s">
        <v>1891</v>
      </c>
      <c r="B138" s="381"/>
      <c r="C138" s="380" t="s">
        <v>1884</v>
      </c>
      <c r="D138" s="380"/>
      <c r="E138" s="382"/>
      <c r="F138" s="382"/>
      <c r="G138" s="380"/>
      <c r="H138" s="380"/>
      <c r="I138" s="383"/>
      <c r="J138" s="383"/>
      <c r="K138" s="179" t="s">
        <v>1479</v>
      </c>
      <c r="L138" s="179"/>
      <c r="M138" s="179"/>
      <c r="N138" s="179"/>
    </row>
    <row r="139" spans="1:14" s="180" customFormat="1" ht="46.35" customHeight="1" x14ac:dyDescent="0.25">
      <c r="A139" s="380" t="s">
        <v>1910</v>
      </c>
      <c r="B139" s="381"/>
      <c r="C139" s="380" t="s">
        <v>1659</v>
      </c>
      <c r="D139" s="380"/>
      <c r="E139" s="382"/>
      <c r="F139" s="382"/>
      <c r="G139" s="380" t="s">
        <v>1485</v>
      </c>
      <c r="H139" s="380"/>
      <c r="I139" s="383"/>
      <c r="J139" s="383"/>
      <c r="K139" s="179" t="s">
        <v>1479</v>
      </c>
      <c r="L139" s="179"/>
      <c r="M139" s="179"/>
      <c r="N139" s="179"/>
    </row>
    <row r="140" spans="1:14" s="180" customFormat="1" ht="46.35" customHeight="1" x14ac:dyDescent="0.25">
      <c r="A140" s="380" t="s">
        <v>1883</v>
      </c>
      <c r="B140" s="381"/>
      <c r="C140" s="380" t="s">
        <v>1658</v>
      </c>
      <c r="D140" s="380"/>
      <c r="E140" s="372" t="s">
        <v>1483</v>
      </c>
      <c r="F140" s="372"/>
      <c r="G140" s="390"/>
      <c r="H140" s="390"/>
      <c r="I140" s="372"/>
      <c r="J140" s="372"/>
      <c r="K140" s="179"/>
      <c r="L140" s="179"/>
      <c r="M140" s="170" t="s">
        <v>1479</v>
      </c>
      <c r="N140" s="179"/>
    </row>
    <row r="141" spans="1:14" s="180" customFormat="1" ht="46.35" customHeight="1" x14ac:dyDescent="0.25">
      <c r="A141" s="380" t="s">
        <v>1862</v>
      </c>
      <c r="B141" s="381"/>
      <c r="C141" s="380" t="s">
        <v>1657</v>
      </c>
      <c r="D141" s="380"/>
      <c r="E141" s="380" t="s">
        <v>1657</v>
      </c>
      <c r="F141" s="380"/>
      <c r="G141" s="372" t="s">
        <v>1483</v>
      </c>
      <c r="H141" s="372"/>
      <c r="I141" s="383"/>
      <c r="J141" s="383"/>
      <c r="K141" s="179"/>
      <c r="L141" s="179"/>
      <c r="M141" s="170" t="s">
        <v>1479</v>
      </c>
      <c r="N141" s="179"/>
    </row>
    <row r="142" spans="1:14" ht="40.200000000000003" customHeight="1" x14ac:dyDescent="0.25">
      <c r="A142" s="371" t="s">
        <v>1911</v>
      </c>
      <c r="B142" s="379"/>
      <c r="C142" s="371" t="s">
        <v>866</v>
      </c>
      <c r="D142" s="379"/>
      <c r="E142" s="372" t="s">
        <v>1483</v>
      </c>
      <c r="F142" s="372"/>
      <c r="G142" s="380" t="s">
        <v>1496</v>
      </c>
      <c r="H142" s="380"/>
      <c r="I142" s="371" t="s">
        <v>866</v>
      </c>
      <c r="J142" s="379"/>
      <c r="K142" s="170"/>
      <c r="L142" s="170" t="s">
        <v>1479</v>
      </c>
      <c r="M142" s="170"/>
      <c r="N142" s="170"/>
    </row>
    <row r="143" spans="1:14" ht="41.4" customHeight="1" x14ac:dyDescent="0.25">
      <c r="A143" s="371" t="s">
        <v>1863</v>
      </c>
      <c r="B143" s="379"/>
      <c r="C143" s="371" t="s">
        <v>1779</v>
      </c>
      <c r="D143" s="379"/>
      <c r="E143" s="372"/>
      <c r="F143" s="372"/>
      <c r="G143" s="380"/>
      <c r="H143" s="380"/>
      <c r="I143" s="380"/>
      <c r="J143" s="380"/>
      <c r="K143" s="170"/>
      <c r="L143" s="170"/>
      <c r="M143" s="170" t="s">
        <v>1479</v>
      </c>
      <c r="N143" s="170"/>
    </row>
    <row r="144" spans="1:14" ht="62.4" customHeight="1" x14ac:dyDescent="0.25">
      <c r="A144" s="332" t="s">
        <v>192</v>
      </c>
      <c r="B144" s="333"/>
      <c r="C144" s="362" t="s">
        <v>2013</v>
      </c>
      <c r="D144" s="362"/>
      <c r="E144" s="362" t="s">
        <v>2014</v>
      </c>
      <c r="F144" s="362"/>
      <c r="G144" s="362" t="s">
        <v>2015</v>
      </c>
      <c r="H144" s="362"/>
      <c r="I144" s="362" t="s">
        <v>2016</v>
      </c>
      <c r="J144" s="363"/>
      <c r="K144" s="344" t="s">
        <v>1475</v>
      </c>
      <c r="L144" s="343" t="s">
        <v>1476</v>
      </c>
      <c r="M144" s="343" t="s">
        <v>1477</v>
      </c>
      <c r="N144" s="345" t="s">
        <v>1478</v>
      </c>
    </row>
    <row r="145" spans="1:14" ht="14.4" x14ac:dyDescent="0.25">
      <c r="A145" s="372" t="s">
        <v>1487</v>
      </c>
      <c r="B145" s="372"/>
      <c r="C145" s="371" t="s">
        <v>875</v>
      </c>
      <c r="D145" s="396"/>
      <c r="E145" s="371" t="s">
        <v>1780</v>
      </c>
      <c r="F145" s="371"/>
      <c r="G145" s="380" t="s">
        <v>1497</v>
      </c>
      <c r="H145" s="380"/>
      <c r="I145" s="383"/>
      <c r="J145" s="383"/>
      <c r="K145" s="170"/>
      <c r="L145" s="170"/>
      <c r="M145" s="170"/>
      <c r="N145" s="170" t="s">
        <v>1479</v>
      </c>
    </row>
    <row r="146" spans="1:14" ht="30" customHeight="1" x14ac:dyDescent="0.25">
      <c r="A146" s="372" t="s">
        <v>1872</v>
      </c>
      <c r="B146" s="372"/>
      <c r="C146" s="371"/>
      <c r="D146" s="396"/>
      <c r="E146" s="371"/>
      <c r="F146" s="371"/>
      <c r="G146" s="383" t="s">
        <v>1738</v>
      </c>
      <c r="H146" s="383"/>
      <c r="I146" s="383" t="s">
        <v>2017</v>
      </c>
      <c r="J146" s="383"/>
      <c r="K146" s="170"/>
      <c r="L146" s="170"/>
      <c r="M146" s="170"/>
      <c r="N146" s="170"/>
    </row>
    <row r="147" spans="1:14" ht="30.6" customHeight="1" x14ac:dyDescent="0.25">
      <c r="A147" s="371" t="s">
        <v>1788</v>
      </c>
      <c r="B147" s="371"/>
      <c r="C147" s="371" t="s">
        <v>1569</v>
      </c>
      <c r="D147" s="396"/>
      <c r="E147" s="371" t="s">
        <v>1790</v>
      </c>
      <c r="F147" s="396"/>
      <c r="G147" s="380" t="s">
        <v>1570</v>
      </c>
      <c r="H147" s="397"/>
      <c r="I147" s="380" t="s">
        <v>1789</v>
      </c>
      <c r="J147" s="397"/>
      <c r="K147" s="170"/>
      <c r="L147" s="170"/>
      <c r="M147" s="170" t="s">
        <v>1479</v>
      </c>
      <c r="N147" s="175"/>
    </row>
    <row r="148" spans="1:14" ht="33" customHeight="1" x14ac:dyDescent="0.25">
      <c r="A148" s="371" t="s">
        <v>1871</v>
      </c>
      <c r="B148" s="371"/>
      <c r="C148" s="371" t="s">
        <v>876</v>
      </c>
      <c r="D148" s="396"/>
      <c r="E148" s="371"/>
      <c r="F148" s="371"/>
      <c r="G148" s="380" t="s">
        <v>1497</v>
      </c>
      <c r="H148" s="380"/>
      <c r="I148" s="380"/>
      <c r="J148" s="380"/>
      <c r="K148" s="170"/>
      <c r="L148" s="170"/>
      <c r="M148" s="170"/>
      <c r="N148" s="170" t="s">
        <v>1479</v>
      </c>
    </row>
    <row r="149" spans="1:14" ht="42" customHeight="1" x14ac:dyDescent="0.25">
      <c r="A149" s="372" t="s">
        <v>877</v>
      </c>
      <c r="B149" s="372"/>
      <c r="C149" s="371" t="s">
        <v>878</v>
      </c>
      <c r="D149" s="396"/>
      <c r="E149" s="371"/>
      <c r="F149" s="371"/>
      <c r="G149" s="380" t="s">
        <v>1497</v>
      </c>
      <c r="H149" s="380"/>
      <c r="I149" s="380" t="s">
        <v>878</v>
      </c>
      <c r="J149" s="397"/>
      <c r="K149" s="170"/>
      <c r="L149" s="170"/>
      <c r="M149" s="170" t="s">
        <v>1479</v>
      </c>
      <c r="N149" s="175"/>
    </row>
    <row r="150" spans="1:14" ht="30.6" customHeight="1" x14ac:dyDescent="0.25">
      <c r="A150" s="372" t="s">
        <v>879</v>
      </c>
      <c r="B150" s="372"/>
      <c r="C150" s="371" t="s">
        <v>1549</v>
      </c>
      <c r="D150" s="396"/>
      <c r="E150" s="372"/>
      <c r="F150" s="372"/>
      <c r="G150" s="380" t="s">
        <v>1497</v>
      </c>
      <c r="H150" s="380"/>
      <c r="I150" s="380" t="s">
        <v>1549</v>
      </c>
      <c r="J150" s="397"/>
      <c r="K150" s="170"/>
      <c r="L150" s="170"/>
      <c r="M150" s="170" t="s">
        <v>1479</v>
      </c>
      <c r="N150" s="175"/>
    </row>
    <row r="151" spans="1:14" ht="57.6" customHeight="1" x14ac:dyDescent="0.25">
      <c r="A151" s="371" t="s">
        <v>1823</v>
      </c>
      <c r="B151" s="371"/>
      <c r="C151" s="371" t="s">
        <v>1432</v>
      </c>
      <c r="D151" s="396"/>
      <c r="E151" s="383" t="s">
        <v>1740</v>
      </c>
      <c r="F151" s="383"/>
      <c r="G151" s="380" t="s">
        <v>1497</v>
      </c>
      <c r="H151" s="380"/>
      <c r="I151" s="380" t="s">
        <v>1432</v>
      </c>
      <c r="J151" s="397"/>
      <c r="K151" s="170"/>
      <c r="L151" s="170"/>
      <c r="M151" s="170" t="s">
        <v>1479</v>
      </c>
      <c r="N151" s="170"/>
    </row>
    <row r="152" spans="1:14" x14ac:dyDescent="0.25">
      <c r="A152" s="172"/>
      <c r="B152" s="172"/>
      <c r="C152" s="172"/>
      <c r="D152" s="172"/>
      <c r="E152" s="172"/>
      <c r="F152" s="172"/>
      <c r="G152" s="172"/>
      <c r="H152" s="172"/>
      <c r="I152" s="172"/>
      <c r="J152" s="172"/>
      <c r="K152" s="167"/>
      <c r="L152" s="167"/>
      <c r="M152" s="167"/>
      <c r="N152" s="167"/>
    </row>
  </sheetData>
  <mergeCells count="292">
    <mergeCell ref="B3:D3"/>
    <mergeCell ref="A26:M28"/>
    <mergeCell ref="B4:D4"/>
    <mergeCell ref="B5:D5"/>
    <mergeCell ref="A96:B96"/>
    <mergeCell ref="C96:J96"/>
    <mergeCell ref="B47:F47"/>
    <mergeCell ref="B48:F48"/>
    <mergeCell ref="B49:F49"/>
    <mergeCell ref="A30:F30"/>
    <mergeCell ref="B32:F32"/>
    <mergeCell ref="A34:F34"/>
    <mergeCell ref="B41:F41"/>
    <mergeCell ref="A43:F43"/>
    <mergeCell ref="B44:F44"/>
    <mergeCell ref="B45:F45"/>
    <mergeCell ref="B52:F52"/>
    <mergeCell ref="B46:F46"/>
    <mergeCell ref="B31:F31"/>
    <mergeCell ref="K98:N98"/>
    <mergeCell ref="B51:F51"/>
    <mergeCell ref="B40:F40"/>
    <mergeCell ref="I138:J138"/>
    <mergeCell ref="A123:B123"/>
    <mergeCell ref="C123:D123"/>
    <mergeCell ref="E123:F123"/>
    <mergeCell ref="G123:H123"/>
    <mergeCell ref="I123:J123"/>
    <mergeCell ref="G100:H100"/>
    <mergeCell ref="I100:J100"/>
    <mergeCell ref="A106:B106"/>
    <mergeCell ref="C106:D106"/>
    <mergeCell ref="B35:F35"/>
    <mergeCell ref="B36:F36"/>
    <mergeCell ref="B37:F37"/>
    <mergeCell ref="B38:F38"/>
    <mergeCell ref="B39:F39"/>
    <mergeCell ref="B50:F50"/>
    <mergeCell ref="K96:N96"/>
    <mergeCell ref="A97:B97"/>
    <mergeCell ref="C97:D97"/>
    <mergeCell ref="E97:F97"/>
    <mergeCell ref="G97:H97"/>
    <mergeCell ref="I97:J97"/>
    <mergeCell ref="A99:B99"/>
    <mergeCell ref="C99:D99"/>
    <mergeCell ref="E99:F99"/>
    <mergeCell ref="G99:H99"/>
    <mergeCell ref="A98:J98"/>
    <mergeCell ref="E106:F106"/>
    <mergeCell ref="G106:H106"/>
    <mergeCell ref="I106:J106"/>
    <mergeCell ref="A105:B105"/>
    <mergeCell ref="A112:B112"/>
    <mergeCell ref="C112:D112"/>
    <mergeCell ref="E112:F112"/>
    <mergeCell ref="G112:H112"/>
    <mergeCell ref="I112:J112"/>
    <mergeCell ref="C105:D105"/>
    <mergeCell ref="E105:F105"/>
    <mergeCell ref="G105:H105"/>
    <mergeCell ref="I105:J105"/>
    <mergeCell ref="A107:B107"/>
    <mergeCell ref="C107:D107"/>
    <mergeCell ref="E107:F107"/>
    <mergeCell ref="G107:H107"/>
    <mergeCell ref="I107:J107"/>
    <mergeCell ref="A108:B108"/>
    <mergeCell ref="C108:D108"/>
    <mergeCell ref="G108:H108"/>
    <mergeCell ref="I108:J108"/>
    <mergeCell ref="E108:F108"/>
    <mergeCell ref="I99:J99"/>
    <mergeCell ref="A101:B101"/>
    <mergeCell ref="C101:D101"/>
    <mergeCell ref="E101:F101"/>
    <mergeCell ref="G101:H101"/>
    <mergeCell ref="I101:J101"/>
    <mergeCell ref="A104:B104"/>
    <mergeCell ref="C104:D104"/>
    <mergeCell ref="E104:F104"/>
    <mergeCell ref="G104:H104"/>
    <mergeCell ref="I104:J104"/>
    <mergeCell ref="A103:B103"/>
    <mergeCell ref="C103:D103"/>
    <mergeCell ref="E103:F103"/>
    <mergeCell ref="G103:H103"/>
    <mergeCell ref="I103:J103"/>
    <mergeCell ref="A102:B102"/>
    <mergeCell ref="C102:D102"/>
    <mergeCell ref="E102:F102"/>
    <mergeCell ref="G102:H102"/>
    <mergeCell ref="I102:J102"/>
    <mergeCell ref="A100:B100"/>
    <mergeCell ref="C100:D100"/>
    <mergeCell ref="E100:F100"/>
    <mergeCell ref="G149:H149"/>
    <mergeCell ref="A121:B121"/>
    <mergeCell ref="C121:D121"/>
    <mergeCell ref="E121:F121"/>
    <mergeCell ref="G121:H121"/>
    <mergeCell ref="I121:J121"/>
    <mergeCell ref="C115:J115"/>
    <mergeCell ref="K115:N115"/>
    <mergeCell ref="A116:B116"/>
    <mergeCell ref="C116:D116"/>
    <mergeCell ref="E116:F116"/>
    <mergeCell ref="C133:D133"/>
    <mergeCell ref="E133:F133"/>
    <mergeCell ref="G133:H133"/>
    <mergeCell ref="I133:J133"/>
    <mergeCell ref="A134:B134"/>
    <mergeCell ref="C134:D134"/>
    <mergeCell ref="E134:F134"/>
    <mergeCell ref="G134:H134"/>
    <mergeCell ref="I134:J134"/>
    <mergeCell ref="A122:B122"/>
    <mergeCell ref="C122:D122"/>
    <mergeCell ref="E122:F122"/>
    <mergeCell ref="A145:B145"/>
    <mergeCell ref="C145:D145"/>
    <mergeCell ref="E145:F145"/>
    <mergeCell ref="G145:H145"/>
    <mergeCell ref="I145:J145"/>
    <mergeCell ref="A148:B148"/>
    <mergeCell ref="C148:D148"/>
    <mergeCell ref="E148:F148"/>
    <mergeCell ref="G148:H148"/>
    <mergeCell ref="I148:J148"/>
    <mergeCell ref="A146:B146"/>
    <mergeCell ref="C146:D146"/>
    <mergeCell ref="E146:F146"/>
    <mergeCell ref="G146:H146"/>
    <mergeCell ref="I146:J146"/>
    <mergeCell ref="A147:B147"/>
    <mergeCell ref="C147:D147"/>
    <mergeCell ref="E147:F147"/>
    <mergeCell ref="G147:H147"/>
    <mergeCell ref="I147:J147"/>
    <mergeCell ref="A111:B111"/>
    <mergeCell ref="C111:D111"/>
    <mergeCell ref="E111:F111"/>
    <mergeCell ref="G111:H111"/>
    <mergeCell ref="I111:J111"/>
    <mergeCell ref="E131:F131"/>
    <mergeCell ref="G131:H131"/>
    <mergeCell ref="I131:J131"/>
    <mergeCell ref="A114:B114"/>
    <mergeCell ref="C114:D114"/>
    <mergeCell ref="G114:H114"/>
    <mergeCell ref="I114:J114"/>
    <mergeCell ref="A113:B113"/>
    <mergeCell ref="C113:D113"/>
    <mergeCell ref="E113:F113"/>
    <mergeCell ref="G113:H113"/>
    <mergeCell ref="I113:J113"/>
    <mergeCell ref="A115:B115"/>
    <mergeCell ref="I116:J116"/>
    <mergeCell ref="A124:B124"/>
    <mergeCell ref="C124:D124"/>
    <mergeCell ref="K136:N136"/>
    <mergeCell ref="E127:F127"/>
    <mergeCell ref="G127:H127"/>
    <mergeCell ref="I127:J127"/>
    <mergeCell ref="A128:B128"/>
    <mergeCell ref="C128:D128"/>
    <mergeCell ref="E128:F128"/>
    <mergeCell ref="G128:H128"/>
    <mergeCell ref="I128:J128"/>
    <mergeCell ref="A127:B127"/>
    <mergeCell ref="C127:D127"/>
    <mergeCell ref="A129:B129"/>
    <mergeCell ref="C129:D129"/>
    <mergeCell ref="E129:F129"/>
    <mergeCell ref="G129:H129"/>
    <mergeCell ref="I129:J129"/>
    <mergeCell ref="A130:B130"/>
    <mergeCell ref="C130:D130"/>
    <mergeCell ref="E130:F130"/>
    <mergeCell ref="G130:H130"/>
    <mergeCell ref="I130:J130"/>
    <mergeCell ref="A131:B131"/>
    <mergeCell ref="C131:D131"/>
    <mergeCell ref="A133:B133"/>
    <mergeCell ref="A143:B143"/>
    <mergeCell ref="C143:D143"/>
    <mergeCell ref="E143:F143"/>
    <mergeCell ref="G143:H143"/>
    <mergeCell ref="I143:J143"/>
    <mergeCell ref="E114:F114"/>
    <mergeCell ref="A149:B149"/>
    <mergeCell ref="C149:D149"/>
    <mergeCell ref="E149:F149"/>
    <mergeCell ref="I149:J149"/>
    <mergeCell ref="A136:B136"/>
    <mergeCell ref="C136:J136"/>
    <mergeCell ref="A141:B141"/>
    <mergeCell ref="G124:H124"/>
    <mergeCell ref="I124:J124"/>
    <mergeCell ref="A125:B125"/>
    <mergeCell ref="C125:D125"/>
    <mergeCell ref="E125:F125"/>
    <mergeCell ref="G125:H125"/>
    <mergeCell ref="I125:J125"/>
    <mergeCell ref="A132:B132"/>
    <mergeCell ref="C132:D132"/>
    <mergeCell ref="E132:F132"/>
    <mergeCell ref="G132:H132"/>
    <mergeCell ref="C151:D151"/>
    <mergeCell ref="A151:B151"/>
    <mergeCell ref="E151:F151"/>
    <mergeCell ref="G151:H151"/>
    <mergeCell ref="I151:J151"/>
    <mergeCell ref="A150:B150"/>
    <mergeCell ref="C150:D150"/>
    <mergeCell ref="E150:F150"/>
    <mergeCell ref="G150:H150"/>
    <mergeCell ref="I150:J150"/>
    <mergeCell ref="A109:B109"/>
    <mergeCell ref="C109:D109"/>
    <mergeCell ref="E109:F109"/>
    <mergeCell ref="G109:H109"/>
    <mergeCell ref="I109:J109"/>
    <mergeCell ref="C141:D141"/>
    <mergeCell ref="E141:F141"/>
    <mergeCell ref="G141:H141"/>
    <mergeCell ref="I141:J141"/>
    <mergeCell ref="A140:B140"/>
    <mergeCell ref="C140:D140"/>
    <mergeCell ref="E140:F140"/>
    <mergeCell ref="G140:H140"/>
    <mergeCell ref="I140:J140"/>
    <mergeCell ref="A137:B137"/>
    <mergeCell ref="C137:D137"/>
    <mergeCell ref="E137:F137"/>
    <mergeCell ref="G137:H137"/>
    <mergeCell ref="I137:J137"/>
    <mergeCell ref="A126:B126"/>
    <mergeCell ref="C126:D126"/>
    <mergeCell ref="E126:F126"/>
    <mergeCell ref="G126:H126"/>
    <mergeCell ref="I126:J126"/>
    <mergeCell ref="A142:B142"/>
    <mergeCell ref="I132:J132"/>
    <mergeCell ref="G135:H135"/>
    <mergeCell ref="I135:J135"/>
    <mergeCell ref="A135:B135"/>
    <mergeCell ref="C135:D135"/>
    <mergeCell ref="E135:F135"/>
    <mergeCell ref="E138:F138"/>
    <mergeCell ref="G138:H138"/>
    <mergeCell ref="A139:B139"/>
    <mergeCell ref="C139:D139"/>
    <mergeCell ref="E139:F139"/>
    <mergeCell ref="G139:H139"/>
    <mergeCell ref="I139:J139"/>
    <mergeCell ref="G122:H122"/>
    <mergeCell ref="I122:J122"/>
    <mergeCell ref="A138:B138"/>
    <mergeCell ref="C138:D138"/>
    <mergeCell ref="A118:B118"/>
    <mergeCell ref="C118:D118"/>
    <mergeCell ref="E118:F118"/>
    <mergeCell ref="G118:H118"/>
    <mergeCell ref="I118:J118"/>
    <mergeCell ref="A119:B119"/>
    <mergeCell ref="C119:D119"/>
    <mergeCell ref="E119:F119"/>
    <mergeCell ref="G119:H119"/>
    <mergeCell ref="I119:J119"/>
    <mergeCell ref="G144:H144"/>
    <mergeCell ref="I144:J144"/>
    <mergeCell ref="C110:D110"/>
    <mergeCell ref="E110:F110"/>
    <mergeCell ref="G110:H110"/>
    <mergeCell ref="I110:J110"/>
    <mergeCell ref="C117:D117"/>
    <mergeCell ref="E117:F117"/>
    <mergeCell ref="G117:H117"/>
    <mergeCell ref="I117:J117"/>
    <mergeCell ref="C120:D120"/>
    <mergeCell ref="E120:F120"/>
    <mergeCell ref="G120:H120"/>
    <mergeCell ref="I120:J120"/>
    <mergeCell ref="C142:D142"/>
    <mergeCell ref="E142:F142"/>
    <mergeCell ref="G142:H142"/>
    <mergeCell ref="I142:J142"/>
    <mergeCell ref="E124:F124"/>
    <mergeCell ref="G116:H116"/>
    <mergeCell ref="C144:D144"/>
    <mergeCell ref="E144:F144"/>
  </mergeCells>
  <hyperlinks>
    <hyperlink ref="I102" r:id="rId1" display="IMPACT@ORIGIN" xr:uid="{00000000-0004-0000-0000-000000000000}"/>
    <hyperlink ref="I101" r:id="rId2" display="IMPACT@ORIGIN" xr:uid="{00000000-0004-0000-0000-000001000000}"/>
  </hyperlinks>
  <pageMargins left="0.70866141732283472" right="0.70866141732283472" top="0.74803149606299213" bottom="0.74803149606299213" header="0.31496062992125984" footer="0.31496062992125984"/>
  <pageSetup paperSize="9" scale="49" fitToHeight="8" orientation="landscape" r:id="rId3"/>
  <headerFooter>
    <oddHeader>&amp;C&amp;A&amp;RMAAS</oddHeader>
    <oddFooter>&amp;LVertrouwelijk&amp;C&amp;F&amp;Rpagina &amp;P van &amp;N</oddFooter>
  </headerFooter>
  <rowBreaks count="3" manualBreakCount="3">
    <brk id="53" max="16383" man="1"/>
    <brk id="92" max="16383" man="1"/>
    <brk id="114"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RiskClassification"/>
  <dimension ref="A1:M53"/>
  <sheetViews>
    <sheetView showGridLines="0" view="pageBreakPreview" zoomScale="90" zoomScaleNormal="90" zoomScaleSheetLayoutView="90" workbookViewId="0">
      <selection activeCell="C28" sqref="C28"/>
    </sheetView>
  </sheetViews>
  <sheetFormatPr defaultColWidth="9.33203125" defaultRowHeight="13.2" x14ac:dyDescent="0.25"/>
  <cols>
    <col min="1" max="1" width="7" style="1" customWidth="1"/>
    <col min="2" max="2" width="37.44140625" style="1" customWidth="1"/>
    <col min="3" max="3" width="41.5546875" style="14" customWidth="1"/>
    <col min="4" max="4" width="30.5546875" style="1" customWidth="1"/>
    <col min="5" max="6" width="31" style="1" customWidth="1"/>
    <col min="7" max="7" width="31" style="1" hidden="1" customWidth="1"/>
    <col min="8" max="13" width="9.33203125" style="1"/>
    <col min="14" max="16384" width="9.33203125" style="4"/>
  </cols>
  <sheetData>
    <row r="1" spans="1:6" s="19" customFormat="1" ht="15" customHeight="1" x14ac:dyDescent="0.25">
      <c r="A1" s="17" t="s">
        <v>1826</v>
      </c>
      <c r="B1" s="3"/>
      <c r="C1" s="32"/>
      <c r="D1" s="3"/>
      <c r="E1" s="3"/>
      <c r="F1" s="3"/>
    </row>
    <row r="2" spans="1:6" s="19" customFormat="1" ht="9.75" customHeight="1" x14ac:dyDescent="0.25">
      <c r="A2" s="3"/>
      <c r="B2" s="32"/>
      <c r="C2" s="32"/>
      <c r="D2" s="32"/>
      <c r="E2" s="32"/>
    </row>
    <row r="3" spans="1:6" s="19" customFormat="1" ht="15.75" customHeight="1" x14ac:dyDescent="0.25">
      <c r="B3" s="22" t="s">
        <v>175</v>
      </c>
      <c r="C3" s="417" t="s">
        <v>1568</v>
      </c>
      <c r="D3" s="417"/>
      <c r="E3" s="417"/>
    </row>
    <row r="4" spans="1:6" s="19" customFormat="1" ht="14.25" customHeight="1" x14ac:dyDescent="0.25">
      <c r="B4" s="22" t="s">
        <v>176</v>
      </c>
      <c r="C4" s="417">
        <v>43424</v>
      </c>
      <c r="D4" s="417"/>
      <c r="E4" s="417"/>
    </row>
    <row r="5" spans="1:6" s="19" customFormat="1" ht="15" customHeight="1" x14ac:dyDescent="0.25">
      <c r="B5" s="22" t="s">
        <v>177</v>
      </c>
      <c r="C5" s="417">
        <v>43846</v>
      </c>
      <c r="D5" s="417"/>
      <c r="E5" s="417"/>
    </row>
    <row r="6" spans="1:6" s="19" customFormat="1" ht="15" customHeight="1" x14ac:dyDescent="0.25">
      <c r="A6" s="15"/>
      <c r="B6" s="15"/>
      <c r="C6" s="93"/>
      <c r="D6" s="93"/>
      <c r="E6" s="93"/>
    </row>
    <row r="7" spans="1:6" s="19" customFormat="1" ht="15" customHeight="1" x14ac:dyDescent="0.25">
      <c r="A7" s="3"/>
      <c r="B7" s="15"/>
      <c r="C7" s="93"/>
      <c r="D7" s="93"/>
      <c r="E7" s="93"/>
    </row>
    <row r="8" spans="1:6" s="19" customFormat="1" ht="15" customHeight="1" x14ac:dyDescent="0.25">
      <c r="A8" s="97" t="s">
        <v>169</v>
      </c>
      <c r="B8" s="15"/>
      <c r="C8" s="93"/>
      <c r="D8" s="93"/>
      <c r="E8" s="93"/>
    </row>
    <row r="9" spans="1:6" s="19" customFormat="1" x14ac:dyDescent="0.25">
      <c r="A9" s="15"/>
      <c r="B9" s="15" t="s">
        <v>576</v>
      </c>
      <c r="C9" s="93"/>
      <c r="D9" s="93"/>
      <c r="E9" s="93"/>
    </row>
    <row r="10" spans="1:6" s="19" customFormat="1" x14ac:dyDescent="0.25">
      <c r="A10" s="15"/>
      <c r="B10" s="15" t="s">
        <v>1827</v>
      </c>
      <c r="C10" s="93"/>
      <c r="D10" s="93"/>
      <c r="E10" s="93"/>
    </row>
    <row r="11" spans="1:6" s="19" customFormat="1" x14ac:dyDescent="0.25">
      <c r="A11" s="15"/>
      <c r="B11" s="15" t="s">
        <v>577</v>
      </c>
      <c r="C11" s="93"/>
      <c r="D11" s="93"/>
      <c r="E11" s="93"/>
    </row>
    <row r="12" spans="1:6" s="19" customFormat="1" x14ac:dyDescent="0.25">
      <c r="A12" s="15"/>
      <c r="B12" s="15" t="s">
        <v>578</v>
      </c>
      <c r="C12" s="93"/>
      <c r="D12" s="93"/>
      <c r="E12" s="93"/>
    </row>
    <row r="13" spans="1:6" s="19" customFormat="1" x14ac:dyDescent="0.25">
      <c r="A13" s="15"/>
      <c r="B13" s="15"/>
      <c r="C13" s="93"/>
      <c r="D13" s="93"/>
      <c r="E13" s="93"/>
    </row>
    <row r="14" spans="1:6" s="19" customFormat="1" ht="15.6" x14ac:dyDescent="0.25">
      <c r="A14" s="97" t="s">
        <v>170</v>
      </c>
      <c r="B14" s="15"/>
      <c r="C14" s="93"/>
      <c r="D14" s="93"/>
      <c r="E14" s="93"/>
    </row>
    <row r="15" spans="1:6" s="19" customFormat="1" x14ac:dyDescent="0.25">
      <c r="A15" s="3"/>
      <c r="B15" s="15" t="s">
        <v>171</v>
      </c>
      <c r="C15" s="93"/>
      <c r="D15" s="93"/>
      <c r="E15" s="93"/>
    </row>
    <row r="16" spans="1:6" s="19" customFormat="1" x14ac:dyDescent="0.25">
      <c r="A16" s="3"/>
      <c r="B16" s="15" t="s">
        <v>579</v>
      </c>
      <c r="C16" s="93"/>
      <c r="D16" s="93"/>
      <c r="E16" s="93"/>
    </row>
    <row r="17" spans="1:6" s="19" customFormat="1" ht="13.8" thickBot="1" x14ac:dyDescent="0.3">
      <c r="A17" s="3"/>
      <c r="B17" s="15"/>
      <c r="C17" s="93"/>
      <c r="D17" s="93"/>
      <c r="E17" s="93"/>
    </row>
    <row r="18" spans="1:6" s="19" customFormat="1" ht="45.75" customHeight="1" thickBot="1" x14ac:dyDescent="0.3">
      <c r="A18" s="98" t="s">
        <v>880</v>
      </c>
      <c r="B18" s="94">
        <v>225</v>
      </c>
      <c r="C18" s="98" t="s">
        <v>580</v>
      </c>
      <c r="D18" s="93"/>
      <c r="E18" s="93"/>
    </row>
    <row r="19" spans="1:6" s="19" customFormat="1" ht="70.5" customHeight="1" thickBot="1" x14ac:dyDescent="0.3">
      <c r="A19" s="99" t="s">
        <v>881</v>
      </c>
      <c r="B19" s="95" t="s">
        <v>178</v>
      </c>
      <c r="C19" s="99" t="s">
        <v>581</v>
      </c>
      <c r="D19" s="93"/>
      <c r="E19" s="93"/>
    </row>
    <row r="20" spans="1:6" s="19" customFormat="1" ht="66.599999999999994" thickBot="1" x14ac:dyDescent="0.3">
      <c r="A20" s="99" t="s">
        <v>882</v>
      </c>
      <c r="B20" s="96">
        <v>450</v>
      </c>
      <c r="C20" s="99" t="s">
        <v>582</v>
      </c>
      <c r="D20" s="93"/>
      <c r="E20" s="93"/>
    </row>
    <row r="21" spans="1:6" s="19" customFormat="1" x14ac:dyDescent="0.25">
      <c r="A21" s="15"/>
      <c r="B21" s="15"/>
      <c r="C21" s="93"/>
      <c r="D21" s="93"/>
      <c r="E21" s="93"/>
    </row>
    <row r="23" spans="1:6" ht="15.6" x14ac:dyDescent="0.3">
      <c r="A23" s="100" t="s">
        <v>1566</v>
      </c>
    </row>
    <row r="24" spans="1:6" ht="15.6" x14ac:dyDescent="0.3">
      <c r="A24" s="100" t="s">
        <v>1565</v>
      </c>
    </row>
    <row r="25" spans="1:6" ht="13.8" thickBot="1" x14ac:dyDescent="0.3"/>
    <row r="26" spans="1:6" ht="27.6" thickTop="1" thickBot="1" x14ac:dyDescent="0.3">
      <c r="A26" s="4"/>
      <c r="B26" s="311" t="s">
        <v>16</v>
      </c>
      <c r="C26" s="312" t="s">
        <v>52</v>
      </c>
      <c r="D26" s="313"/>
      <c r="E26" s="314" t="s">
        <v>1828</v>
      </c>
      <c r="F26" s="312" t="s">
        <v>52</v>
      </c>
    </row>
    <row r="27" spans="1:6" ht="13.8" thickTop="1" x14ac:dyDescent="0.25">
      <c r="A27" s="4"/>
      <c r="B27" s="5" t="s">
        <v>40</v>
      </c>
      <c r="C27" s="10" t="s">
        <v>46</v>
      </c>
      <c r="E27" s="5" t="s">
        <v>53</v>
      </c>
      <c r="F27" s="10" t="s">
        <v>46</v>
      </c>
    </row>
    <row r="28" spans="1:6" x14ac:dyDescent="0.25">
      <c r="A28" s="4"/>
      <c r="B28" s="6" t="s">
        <v>41</v>
      </c>
      <c r="C28" s="11" t="s">
        <v>47</v>
      </c>
      <c r="E28" s="6" t="s">
        <v>54</v>
      </c>
      <c r="F28" s="11" t="s">
        <v>47</v>
      </c>
    </row>
    <row r="29" spans="1:6" x14ac:dyDescent="0.25">
      <c r="A29" s="4"/>
      <c r="B29" s="6" t="s">
        <v>42</v>
      </c>
      <c r="C29" s="11" t="s">
        <v>48</v>
      </c>
      <c r="E29" s="6" t="s">
        <v>56</v>
      </c>
      <c r="F29" s="11" t="s">
        <v>48</v>
      </c>
    </row>
    <row r="30" spans="1:6" x14ac:dyDescent="0.25">
      <c r="A30" s="4"/>
      <c r="B30" s="6" t="s">
        <v>43</v>
      </c>
      <c r="C30" s="11" t="s">
        <v>49</v>
      </c>
      <c r="E30" s="6" t="s">
        <v>55</v>
      </c>
      <c r="F30" s="11" t="s">
        <v>49</v>
      </c>
    </row>
    <row r="31" spans="1:6" ht="13.8" thickBot="1" x14ac:dyDescent="0.3">
      <c r="A31" s="4"/>
      <c r="B31" s="6" t="s">
        <v>44</v>
      </c>
      <c r="C31" s="11" t="s">
        <v>50</v>
      </c>
      <c r="E31" s="7" t="s">
        <v>57</v>
      </c>
      <c r="F31" s="13" t="s">
        <v>51</v>
      </c>
    </row>
    <row r="32" spans="1:6" ht="14.4" thickTop="1" thickBot="1" x14ac:dyDescent="0.3">
      <c r="A32" s="4"/>
      <c r="B32" s="7" t="s">
        <v>45</v>
      </c>
      <c r="C32" s="13" t="s">
        <v>51</v>
      </c>
    </row>
    <row r="33" spans="1:7" ht="13.8" thickTop="1" x14ac:dyDescent="0.25">
      <c r="A33" s="4"/>
      <c r="C33" s="178"/>
    </row>
    <row r="34" spans="1:7" ht="13.8" thickBot="1" x14ac:dyDescent="0.3"/>
    <row r="35" spans="1:7" ht="14.4" thickTop="1" thickBot="1" x14ac:dyDescent="0.3">
      <c r="B35" s="311" t="s">
        <v>1500</v>
      </c>
      <c r="C35" s="312" t="s">
        <v>52</v>
      </c>
      <c r="D35" s="315" t="s">
        <v>1567</v>
      </c>
      <c r="E35" s="315" t="s">
        <v>58</v>
      </c>
      <c r="F35" s="315" t="s">
        <v>1498</v>
      </c>
      <c r="G35" s="9" t="s">
        <v>118</v>
      </c>
    </row>
    <row r="36" spans="1:7" ht="27" thickTop="1" x14ac:dyDescent="0.25">
      <c r="B36" s="5" t="s">
        <v>59</v>
      </c>
      <c r="C36" s="10" t="s">
        <v>46</v>
      </c>
      <c r="D36" s="10" t="s">
        <v>140</v>
      </c>
      <c r="E36" s="10" t="s">
        <v>73</v>
      </c>
      <c r="F36" s="10" t="s">
        <v>119</v>
      </c>
      <c r="G36" s="10" t="s">
        <v>120</v>
      </c>
    </row>
    <row r="37" spans="1:7" ht="26.4" x14ac:dyDescent="0.25">
      <c r="B37" s="6" t="s">
        <v>60</v>
      </c>
      <c r="C37" s="11" t="s">
        <v>62</v>
      </c>
      <c r="D37" s="11" t="s">
        <v>138</v>
      </c>
      <c r="E37" s="11" t="s">
        <v>67</v>
      </c>
      <c r="F37" s="11" t="s">
        <v>121</v>
      </c>
      <c r="G37" s="11" t="s">
        <v>122</v>
      </c>
    </row>
    <row r="38" spans="1:7" ht="39.6" x14ac:dyDescent="0.25">
      <c r="B38" s="6" t="s">
        <v>61</v>
      </c>
      <c r="C38" s="11" t="s">
        <v>47</v>
      </c>
      <c r="D38" s="11" t="s">
        <v>144</v>
      </c>
      <c r="E38" s="11" t="s">
        <v>72</v>
      </c>
      <c r="F38" s="11" t="s">
        <v>123</v>
      </c>
      <c r="G38" s="11" t="s">
        <v>124</v>
      </c>
    </row>
    <row r="39" spans="1:7" ht="39.6" x14ac:dyDescent="0.25">
      <c r="B39" s="6" t="s">
        <v>63</v>
      </c>
      <c r="C39" s="11" t="s">
        <v>48</v>
      </c>
      <c r="D39" s="11" t="s">
        <v>143</v>
      </c>
      <c r="E39" s="11" t="s">
        <v>71</v>
      </c>
      <c r="F39" s="11" t="s">
        <v>125</v>
      </c>
      <c r="G39" s="11" t="s">
        <v>126</v>
      </c>
    </row>
    <row r="40" spans="1:7" ht="26.4" x14ac:dyDescent="0.25">
      <c r="B40" s="6" t="s">
        <v>64</v>
      </c>
      <c r="C40" s="11" t="s">
        <v>49</v>
      </c>
      <c r="D40" s="11" t="s">
        <v>142</v>
      </c>
      <c r="E40" s="11" t="s">
        <v>70</v>
      </c>
      <c r="F40" s="11" t="s">
        <v>127</v>
      </c>
      <c r="G40" s="11" t="s">
        <v>128</v>
      </c>
    </row>
    <row r="41" spans="1:7" ht="26.4" x14ac:dyDescent="0.25">
      <c r="B41" s="8" t="s">
        <v>65</v>
      </c>
      <c r="C41" s="12" t="s">
        <v>50</v>
      </c>
      <c r="D41" s="11" t="s">
        <v>141</v>
      </c>
      <c r="E41" s="12" t="s">
        <v>69</v>
      </c>
      <c r="F41" s="12" t="s">
        <v>129</v>
      </c>
      <c r="G41" s="11" t="s">
        <v>130</v>
      </c>
    </row>
    <row r="42" spans="1:7" ht="27" thickBot="1" x14ac:dyDescent="0.3">
      <c r="B42" s="7" t="s">
        <v>66</v>
      </c>
      <c r="C42" s="13" t="s">
        <v>51</v>
      </c>
      <c r="D42" s="13" t="s">
        <v>139</v>
      </c>
      <c r="E42" s="13" t="s">
        <v>68</v>
      </c>
      <c r="F42" s="13" t="s">
        <v>131</v>
      </c>
      <c r="G42" s="13" t="s">
        <v>132</v>
      </c>
    </row>
    <row r="43" spans="1:7" ht="13.8" thickTop="1" x14ac:dyDescent="0.25"/>
    <row r="44" spans="1:7" ht="13.8" thickBot="1" x14ac:dyDescent="0.3"/>
    <row r="45" spans="1:7" ht="14.4" thickTop="1" thickBot="1" x14ac:dyDescent="0.3">
      <c r="B45" s="311" t="s">
        <v>1499</v>
      </c>
      <c r="C45" s="312" t="s">
        <v>52</v>
      </c>
      <c r="D45" s="315" t="s">
        <v>1567</v>
      </c>
      <c r="E45" s="315" t="s">
        <v>58</v>
      </c>
      <c r="F45" s="315" t="s">
        <v>1498</v>
      </c>
    </row>
    <row r="46" spans="1:7" ht="40.799999999999997" thickTop="1" thickBot="1" x14ac:dyDescent="0.3">
      <c r="B46" s="5" t="s">
        <v>1503</v>
      </c>
      <c r="C46" s="10" t="s">
        <v>46</v>
      </c>
      <c r="D46" s="207" t="s">
        <v>1504</v>
      </c>
      <c r="E46" s="207" t="s">
        <v>1505</v>
      </c>
      <c r="F46" s="207" t="s">
        <v>1506</v>
      </c>
    </row>
    <row r="47" spans="1:7" ht="27.6" thickTop="1" thickBot="1" x14ac:dyDescent="0.3">
      <c r="B47" s="6" t="s">
        <v>1502</v>
      </c>
      <c r="C47" s="11" t="s">
        <v>62</v>
      </c>
      <c r="D47" s="208" t="s">
        <v>1507</v>
      </c>
      <c r="E47" s="208" t="s">
        <v>1508</v>
      </c>
      <c r="F47" s="209" t="s">
        <v>1509</v>
      </c>
    </row>
    <row r="48" spans="1:7" ht="40.799999999999997" thickTop="1" thickBot="1" x14ac:dyDescent="0.3">
      <c r="B48" s="6" t="s">
        <v>1501</v>
      </c>
      <c r="C48" s="11" t="s">
        <v>47</v>
      </c>
      <c r="D48" s="208" t="s">
        <v>1510</v>
      </c>
      <c r="E48" s="208" t="s">
        <v>1511</v>
      </c>
      <c r="F48" s="209" t="s">
        <v>1512</v>
      </c>
    </row>
    <row r="49" spans="2:6" ht="27.6" thickTop="1" thickBot="1" x14ac:dyDescent="0.3">
      <c r="B49" s="6" t="s">
        <v>63</v>
      </c>
      <c r="C49" s="11" t="s">
        <v>48</v>
      </c>
      <c r="D49" s="208" t="s">
        <v>1513</v>
      </c>
      <c r="E49" s="208" t="s">
        <v>1514</v>
      </c>
      <c r="F49" s="209" t="s">
        <v>1515</v>
      </c>
    </row>
    <row r="50" spans="2:6" ht="27.6" thickTop="1" thickBot="1" x14ac:dyDescent="0.3">
      <c r="B50" s="6" t="s">
        <v>64</v>
      </c>
      <c r="C50" s="11" t="s">
        <v>49</v>
      </c>
      <c r="D50" s="208" t="s">
        <v>1516</v>
      </c>
      <c r="E50" s="208" t="s">
        <v>1517</v>
      </c>
      <c r="F50" s="209" t="s">
        <v>1518</v>
      </c>
    </row>
    <row r="51" spans="2:6" ht="27" thickTop="1" x14ac:dyDescent="0.25">
      <c r="B51" s="8" t="s">
        <v>65</v>
      </c>
      <c r="C51" s="12" t="s">
        <v>50</v>
      </c>
      <c r="D51" s="208" t="s">
        <v>1519</v>
      </c>
      <c r="E51" s="210" t="s">
        <v>1520</v>
      </c>
      <c r="F51" s="209" t="s">
        <v>1521</v>
      </c>
    </row>
    <row r="52" spans="2:6" ht="27" thickBot="1" x14ac:dyDescent="0.3">
      <c r="B52" s="7" t="s">
        <v>66</v>
      </c>
      <c r="C52" s="13" t="s">
        <v>51</v>
      </c>
      <c r="D52" s="211" t="s">
        <v>1522</v>
      </c>
      <c r="E52" s="211" t="s">
        <v>1523</v>
      </c>
      <c r="F52" s="211" t="s">
        <v>1524</v>
      </c>
    </row>
    <row r="53" spans="2:6" ht="13.8" thickTop="1" x14ac:dyDescent="0.25"/>
  </sheetData>
  <mergeCells count="3">
    <mergeCell ref="C4:E4"/>
    <mergeCell ref="C5:E5"/>
    <mergeCell ref="C3:E3"/>
  </mergeCells>
  <phoneticPr fontId="0" type="noConversion"/>
  <pageMargins left="0.70866141732283472" right="0.70866141732283472" top="0.74803149606299213" bottom="0.74803149606299213" header="0.31496062992125984" footer="0.31496062992125984"/>
  <pageSetup paperSize="9" scale="72" fitToHeight="2" orientation="landscape" r:id="rId1"/>
  <headerFooter>
    <oddHeader>&amp;C&amp;A&amp;RMAAS</oddHeader>
    <oddFooter>&amp;LVertrouwelijk&amp;C&amp;F&amp;R&amp;P van &amp;N</oddFooter>
  </headerFooter>
  <rowBreaks count="1" manualBreakCount="1">
    <brk id="2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tLists"/>
  <dimension ref="A1:X164"/>
  <sheetViews>
    <sheetView topLeftCell="L1" zoomScale="70" zoomScaleNormal="70" workbookViewId="0">
      <selection activeCell="X5" sqref="X5"/>
    </sheetView>
  </sheetViews>
  <sheetFormatPr defaultColWidth="8.88671875" defaultRowHeight="13.2" x14ac:dyDescent="0.25"/>
  <cols>
    <col min="1" max="1" width="34" style="22" bestFit="1" customWidth="1"/>
    <col min="2" max="2" width="43.109375" style="22" bestFit="1" customWidth="1"/>
    <col min="3" max="3" width="171.44140625" style="22" bestFit="1" customWidth="1"/>
    <col min="4" max="4" width="11.109375" style="22" bestFit="1" customWidth="1"/>
    <col min="5" max="5" width="8.88671875" style="22"/>
    <col min="6" max="6" width="30.44140625" style="22" bestFit="1" customWidth="1"/>
    <col min="7" max="7" width="39.88671875" style="22" bestFit="1" customWidth="1"/>
    <col min="8" max="8" width="51.6640625" style="22" customWidth="1"/>
    <col min="9" max="9" width="11.109375" style="22" bestFit="1" customWidth="1"/>
    <col min="10" max="10" width="8.109375" style="22" customWidth="1"/>
    <col min="11" max="11" width="30.33203125" style="22" bestFit="1" customWidth="1"/>
    <col min="12" max="12" width="39.6640625" style="22" bestFit="1" customWidth="1"/>
    <col min="13" max="13" width="51.6640625" style="22" customWidth="1"/>
    <col min="14" max="14" width="11.109375" style="22" bestFit="1" customWidth="1"/>
    <col min="15" max="17" width="9.109375" style="22"/>
    <col min="18" max="18" width="34" style="22" bestFit="1" customWidth="1"/>
    <col min="19" max="19" width="11.44140625" style="22" bestFit="1" customWidth="1"/>
    <col min="20" max="20" width="11.109375" style="22" bestFit="1" customWidth="1"/>
    <col min="21" max="21" width="11.44140625" style="22" customWidth="1"/>
    <col min="22" max="22" width="16.6640625" style="22" bestFit="1" customWidth="1"/>
    <col min="23" max="23" width="8.88671875" style="22"/>
    <col min="24" max="24" width="21.44140625" style="22" bestFit="1" customWidth="1"/>
    <col min="25" max="25" width="8.88671875" style="22"/>
    <col min="26" max="26" width="21" style="22" customWidth="1"/>
    <col min="27" max="16384" width="8.88671875" style="22"/>
  </cols>
  <sheetData>
    <row r="1" spans="1:24" ht="13.8" thickBot="1" x14ac:dyDescent="0.3">
      <c r="A1" s="101" t="s">
        <v>208</v>
      </c>
      <c r="B1" s="102" t="s">
        <v>179</v>
      </c>
      <c r="C1" s="102" t="s">
        <v>209</v>
      </c>
      <c r="D1" s="103" t="s">
        <v>210</v>
      </c>
      <c r="F1" s="22" t="s">
        <v>208</v>
      </c>
      <c r="G1" s="22" t="s">
        <v>180</v>
      </c>
      <c r="H1" s="22" t="s">
        <v>209</v>
      </c>
      <c r="I1" s="19" t="s">
        <v>210</v>
      </c>
      <c r="K1" s="22" t="s">
        <v>208</v>
      </c>
      <c r="L1" s="22" t="s">
        <v>179</v>
      </c>
      <c r="M1" s="22" t="s">
        <v>209</v>
      </c>
      <c r="N1" s="22" t="s">
        <v>210</v>
      </c>
      <c r="R1" s="22" t="s">
        <v>208</v>
      </c>
      <c r="S1" s="22" t="s">
        <v>211</v>
      </c>
      <c r="T1" s="22" t="s">
        <v>210</v>
      </c>
      <c r="V1" s="22" t="s">
        <v>212</v>
      </c>
      <c r="X1" s="22" t="s">
        <v>213</v>
      </c>
    </row>
    <row r="2" spans="1:24" ht="21.6" thickTop="1" x14ac:dyDescent="0.25">
      <c r="A2" s="80" t="s">
        <v>234</v>
      </c>
      <c r="B2" s="80" t="s">
        <v>1</v>
      </c>
      <c r="C2" s="80" t="s">
        <v>96</v>
      </c>
      <c r="D2" s="22">
        <f>VLOOKUP(tblOnderwerpen[[#This Row],[Rubriek]],tblRubrieken[],3,FALSE)</f>
        <v>1</v>
      </c>
      <c r="F2" s="80" t="s">
        <v>605</v>
      </c>
      <c r="G2" s="80" t="s">
        <v>185</v>
      </c>
      <c r="H2" s="92" t="s">
        <v>216</v>
      </c>
      <c r="I2" s="19">
        <f>VLOOKUP(tblEffecten[[#This Row],[Rubriek]],tblRubrieken[],3,FALSE)</f>
        <v>1</v>
      </c>
      <c r="K2" s="92" t="s">
        <v>612</v>
      </c>
      <c r="L2" s="92" t="s">
        <v>612</v>
      </c>
      <c r="M2" s="92" t="s">
        <v>613</v>
      </c>
      <c r="N2" s="22">
        <f t="shared" ref="N2:N33" si="0">$T$7</f>
        <v>1</v>
      </c>
      <c r="R2" s="80" t="s">
        <v>234</v>
      </c>
      <c r="S2" s="80">
        <v>1</v>
      </c>
      <c r="T2" s="80">
        <v>1</v>
      </c>
      <c r="V2" s="22">
        <v>1</v>
      </c>
      <c r="X2" s="22">
        <v>1</v>
      </c>
    </row>
    <row r="3" spans="1:24" ht="31.2" x14ac:dyDescent="0.25">
      <c r="A3" s="80" t="s">
        <v>234</v>
      </c>
      <c r="B3" s="80" t="s">
        <v>22</v>
      </c>
      <c r="C3" s="80" t="s">
        <v>98</v>
      </c>
      <c r="D3" s="22">
        <f>VLOOKUP(tblOnderwerpen[[#This Row],[Rubriek]],tblRubrieken[],3,FALSE)</f>
        <v>1</v>
      </c>
      <c r="F3" s="80" t="s">
        <v>605</v>
      </c>
      <c r="G3" s="80" t="s">
        <v>606</v>
      </c>
      <c r="H3" s="92" t="s">
        <v>607</v>
      </c>
      <c r="I3" s="19">
        <f>VLOOKUP(tblEffecten[[#This Row],[Rubriek]],tblRubrieken[],3,FALSE)</f>
        <v>1</v>
      </c>
      <c r="K3" s="92" t="s">
        <v>262</v>
      </c>
      <c r="L3" s="92" t="s">
        <v>263</v>
      </c>
      <c r="M3" s="92" t="s">
        <v>264</v>
      </c>
      <c r="N3" s="22">
        <f t="shared" si="0"/>
        <v>1</v>
      </c>
      <c r="R3" s="80" t="s">
        <v>235</v>
      </c>
      <c r="S3" s="80">
        <v>1</v>
      </c>
      <c r="T3" s="80">
        <v>1</v>
      </c>
    </row>
    <row r="4" spans="1:24" ht="41.4" x14ac:dyDescent="0.25">
      <c r="A4" s="80" t="s">
        <v>234</v>
      </c>
      <c r="B4" s="80" t="s">
        <v>583</v>
      </c>
      <c r="C4" s="80" t="s">
        <v>584</v>
      </c>
      <c r="D4" s="22">
        <f>VLOOKUP(tblOnderwerpen[[#This Row],[Rubriek]],tblRubrieken[],3,FALSE)</f>
        <v>1</v>
      </c>
      <c r="F4" s="80" t="s">
        <v>605</v>
      </c>
      <c r="G4" s="80" t="s">
        <v>184</v>
      </c>
      <c r="H4" s="92" t="s">
        <v>217</v>
      </c>
      <c r="I4" s="19">
        <f>VLOOKUP(tblEffecten[[#This Row],[Rubriek]],tblRubrieken[],3,FALSE)</f>
        <v>1</v>
      </c>
      <c r="K4" s="92" t="s">
        <v>262</v>
      </c>
      <c r="L4" s="92" t="s">
        <v>265</v>
      </c>
      <c r="M4" s="92" t="s">
        <v>266</v>
      </c>
      <c r="N4" s="22">
        <f t="shared" si="0"/>
        <v>1</v>
      </c>
      <c r="R4" s="80" t="s">
        <v>605</v>
      </c>
      <c r="S4" s="80">
        <v>1</v>
      </c>
      <c r="T4" s="80">
        <v>1</v>
      </c>
    </row>
    <row r="5" spans="1:24" ht="41.4" x14ac:dyDescent="0.25">
      <c r="A5" s="80" t="s">
        <v>235</v>
      </c>
      <c r="B5" s="80" t="s">
        <v>106</v>
      </c>
      <c r="C5" s="80" t="s">
        <v>236</v>
      </c>
      <c r="D5" s="22">
        <f>VLOOKUP(tblOnderwerpen[[#This Row],[Rubriek]],tblRubrieken[],3,FALSE)</f>
        <v>1</v>
      </c>
      <c r="F5" s="80" t="s">
        <v>605</v>
      </c>
      <c r="G5" s="80" t="s">
        <v>201</v>
      </c>
      <c r="H5" s="92" t="s">
        <v>218</v>
      </c>
      <c r="I5" s="19">
        <f>VLOOKUP(tblEffecten[[#This Row],[Rubriek]],tblRubrieken[],3,FALSE)</f>
        <v>1</v>
      </c>
      <c r="K5" s="92" t="s">
        <v>262</v>
      </c>
      <c r="L5" s="92" t="s">
        <v>267</v>
      </c>
      <c r="M5" s="92" t="s">
        <v>268</v>
      </c>
      <c r="N5" s="22">
        <f t="shared" si="0"/>
        <v>1</v>
      </c>
      <c r="R5" s="80" t="s">
        <v>215</v>
      </c>
      <c r="S5" s="80"/>
      <c r="T5" s="80">
        <v>1</v>
      </c>
    </row>
    <row r="6" spans="1:24" ht="21" x14ac:dyDescent="0.25">
      <c r="A6" s="80" t="s">
        <v>235</v>
      </c>
      <c r="B6" s="80" t="s">
        <v>107</v>
      </c>
      <c r="C6" s="80" t="s">
        <v>237</v>
      </c>
      <c r="D6" s="22">
        <f>VLOOKUP(tblOnderwerpen[[#This Row],[Rubriek]],tblRubrieken[],3,FALSE)</f>
        <v>1</v>
      </c>
      <c r="F6" s="80" t="s">
        <v>605</v>
      </c>
      <c r="G6" s="80" t="s">
        <v>202</v>
      </c>
      <c r="H6" s="92" t="s">
        <v>219</v>
      </c>
      <c r="I6" s="19">
        <f>VLOOKUP(tblEffecten[[#This Row],[Rubriek]],tblRubrieken[],3,FALSE)</f>
        <v>1</v>
      </c>
      <c r="K6" s="92" t="s">
        <v>262</v>
      </c>
      <c r="L6" s="92" t="s">
        <v>269</v>
      </c>
      <c r="M6" s="92"/>
      <c r="N6" s="22">
        <f t="shared" si="0"/>
        <v>1</v>
      </c>
      <c r="R6" s="80" t="s">
        <v>225</v>
      </c>
      <c r="S6" s="80"/>
      <c r="T6" s="80">
        <v>1</v>
      </c>
    </row>
    <row r="7" spans="1:24" ht="21" x14ac:dyDescent="0.25">
      <c r="A7" s="80" t="s">
        <v>235</v>
      </c>
      <c r="B7" s="80" t="s">
        <v>26</v>
      </c>
      <c r="C7" s="80" t="s">
        <v>238</v>
      </c>
      <c r="D7" s="22">
        <f>VLOOKUP(tblOnderwerpen[[#This Row],[Rubriek]],tblRubrieken[],3,FALSE)</f>
        <v>1</v>
      </c>
      <c r="F7" s="80" t="s">
        <v>605</v>
      </c>
      <c r="G7" s="80" t="s">
        <v>92</v>
      </c>
      <c r="H7" s="92" t="s">
        <v>220</v>
      </c>
      <c r="I7" s="19">
        <f>VLOOKUP(tblEffecten[[#This Row],[Rubriek]],tblRubrieken[],3,FALSE)</f>
        <v>1</v>
      </c>
      <c r="K7" s="92" t="s">
        <v>269</v>
      </c>
      <c r="L7" s="92" t="s">
        <v>270</v>
      </c>
      <c r="M7" s="92" t="s">
        <v>271</v>
      </c>
      <c r="N7" s="22">
        <f t="shared" si="0"/>
        <v>1</v>
      </c>
      <c r="R7" s="80" t="s">
        <v>109</v>
      </c>
      <c r="S7" s="80"/>
      <c r="T7" s="80">
        <v>1</v>
      </c>
    </row>
    <row r="8" spans="1:24" ht="21" x14ac:dyDescent="0.25">
      <c r="A8" s="80" t="s">
        <v>235</v>
      </c>
      <c r="B8" s="80" t="s">
        <v>94</v>
      </c>
      <c r="C8" s="80" t="s">
        <v>95</v>
      </c>
      <c r="D8" s="22">
        <f>VLOOKUP(tblOnderwerpen[[#This Row],[Rubriek]],tblRubrieken[],3,FALSE)</f>
        <v>1</v>
      </c>
      <c r="F8" s="80" t="s">
        <v>605</v>
      </c>
      <c r="G8" s="80" t="s">
        <v>93</v>
      </c>
      <c r="H8" s="92" t="s">
        <v>221</v>
      </c>
      <c r="I8" s="19">
        <f>VLOOKUP(tblEffecten[[#This Row],[Rubriek]],tblRubrieken[],3,FALSE)</f>
        <v>1</v>
      </c>
      <c r="K8" s="92" t="s">
        <v>269</v>
      </c>
      <c r="L8" s="92" t="s">
        <v>272</v>
      </c>
      <c r="M8" s="92" t="s">
        <v>273</v>
      </c>
      <c r="N8" s="22">
        <f t="shared" si="0"/>
        <v>1</v>
      </c>
      <c r="R8" s="80" t="s">
        <v>259</v>
      </c>
      <c r="S8" s="80"/>
      <c r="T8" s="80"/>
    </row>
    <row r="9" spans="1:24" ht="31.2" x14ac:dyDescent="0.25">
      <c r="A9" s="80" t="s">
        <v>235</v>
      </c>
      <c r="B9" s="80" t="s">
        <v>136</v>
      </c>
      <c r="C9" s="80" t="s">
        <v>137</v>
      </c>
      <c r="D9" s="22">
        <f>VLOOKUP(tblOnderwerpen[[#This Row],[Rubriek]],tblRubrieken[],3,FALSE)</f>
        <v>1</v>
      </c>
      <c r="F9" s="80" t="s">
        <v>605</v>
      </c>
      <c r="G9" s="80" t="s">
        <v>203</v>
      </c>
      <c r="H9" s="92" t="s">
        <v>222</v>
      </c>
      <c r="I9" s="19">
        <f>VLOOKUP(tblEffecten[[#This Row],[Rubriek]],tblRubrieken[],3,FALSE)</f>
        <v>1</v>
      </c>
      <c r="K9" s="92" t="s">
        <v>269</v>
      </c>
      <c r="L9" s="92" t="s">
        <v>274</v>
      </c>
      <c r="M9" s="92" t="s">
        <v>275</v>
      </c>
      <c r="N9" s="22">
        <f t="shared" si="0"/>
        <v>1</v>
      </c>
    </row>
    <row r="10" spans="1:24" ht="21" x14ac:dyDescent="0.25">
      <c r="A10" s="80" t="s">
        <v>235</v>
      </c>
      <c r="B10" s="80" t="s">
        <v>24</v>
      </c>
      <c r="C10" s="80" t="s">
        <v>25</v>
      </c>
      <c r="D10" s="22">
        <f>VLOOKUP(tblOnderwerpen[[#This Row],[Rubriek]],tblRubrieken[],3,FALSE)</f>
        <v>1</v>
      </c>
      <c r="F10" s="80" t="s">
        <v>605</v>
      </c>
      <c r="G10" s="80" t="s">
        <v>204</v>
      </c>
      <c r="H10" s="92" t="s">
        <v>223</v>
      </c>
      <c r="I10" s="19">
        <f>VLOOKUP(tblEffecten[[#This Row],[Rubriek]],tblRubrieken[],3,FALSE)</f>
        <v>1</v>
      </c>
      <c r="K10" s="92" t="s">
        <v>269</v>
      </c>
      <c r="L10" s="92" t="s">
        <v>276</v>
      </c>
      <c r="M10" s="92" t="s">
        <v>277</v>
      </c>
      <c r="N10" s="22">
        <f t="shared" si="0"/>
        <v>1</v>
      </c>
    </row>
    <row r="11" spans="1:24" ht="31.2" x14ac:dyDescent="0.25">
      <c r="A11" s="80" t="s">
        <v>235</v>
      </c>
      <c r="B11" s="80" t="s">
        <v>27</v>
      </c>
      <c r="C11" s="80" t="s">
        <v>239</v>
      </c>
      <c r="D11" s="22">
        <f>VLOOKUP(tblOnderwerpen[[#This Row],[Rubriek]],tblRubrieken[],3,FALSE)</f>
        <v>1</v>
      </c>
      <c r="F11" s="80" t="s">
        <v>605</v>
      </c>
      <c r="G11" s="80" t="s">
        <v>205</v>
      </c>
      <c r="H11" s="92" t="s">
        <v>224</v>
      </c>
      <c r="I11" s="19">
        <f>VLOOKUP(tblEffecten[[#This Row],[Rubriek]],tblRubrieken[],3,FALSE)</f>
        <v>1</v>
      </c>
      <c r="K11" s="92" t="s">
        <v>269</v>
      </c>
      <c r="L11" s="92" t="s">
        <v>278</v>
      </c>
      <c r="M11" s="92" t="s">
        <v>279</v>
      </c>
      <c r="N11" s="22">
        <f t="shared" si="0"/>
        <v>1</v>
      </c>
    </row>
    <row r="12" spans="1:24" ht="21" x14ac:dyDescent="0.25">
      <c r="A12" s="80" t="s">
        <v>235</v>
      </c>
      <c r="B12" s="80" t="s">
        <v>28</v>
      </c>
      <c r="C12" s="80" t="s">
        <v>29</v>
      </c>
      <c r="D12" s="22">
        <f>VLOOKUP(tblOnderwerpen[[#This Row],[Rubriek]],tblRubrieken[],3,FALSE)</f>
        <v>1</v>
      </c>
      <c r="F12" s="80" t="s">
        <v>225</v>
      </c>
      <c r="G12" s="80" t="s">
        <v>99</v>
      </c>
      <c r="H12" s="92" t="s">
        <v>87</v>
      </c>
      <c r="I12" s="19">
        <f>VLOOKUP(tblEffecten[[#This Row],[Rubriek]],tblRubrieken[],3,FALSE)</f>
        <v>1</v>
      </c>
      <c r="K12" s="92" t="s">
        <v>269</v>
      </c>
      <c r="L12" s="92" t="s">
        <v>280</v>
      </c>
      <c r="M12" s="92" t="s">
        <v>281</v>
      </c>
      <c r="N12" s="22">
        <f t="shared" si="0"/>
        <v>1</v>
      </c>
    </row>
    <row r="13" spans="1:24" ht="21" x14ac:dyDescent="0.25">
      <c r="A13" s="80" t="s">
        <v>235</v>
      </c>
      <c r="B13" s="80" t="s">
        <v>240</v>
      </c>
      <c r="C13" s="80" t="s">
        <v>241</v>
      </c>
      <c r="D13" s="22">
        <f>VLOOKUP(tblOnderwerpen[[#This Row],[Rubriek]],tblRubrieken[],3,FALSE)</f>
        <v>1</v>
      </c>
      <c r="F13" s="80" t="s">
        <v>225</v>
      </c>
      <c r="G13" s="80" t="s">
        <v>100</v>
      </c>
      <c r="H13" s="92" t="s">
        <v>86</v>
      </c>
      <c r="I13" s="19">
        <f>VLOOKUP(tblEffecten[[#This Row],[Rubriek]],tblRubrieken[],3,FALSE)</f>
        <v>1</v>
      </c>
      <c r="K13" s="92" t="s">
        <v>269</v>
      </c>
      <c r="L13" s="92" t="s">
        <v>282</v>
      </c>
      <c r="M13" s="92" t="s">
        <v>283</v>
      </c>
      <c r="N13" s="22">
        <f t="shared" si="0"/>
        <v>1</v>
      </c>
    </row>
    <row r="14" spans="1:24" ht="31.2" x14ac:dyDescent="0.25">
      <c r="A14" s="80" t="s">
        <v>235</v>
      </c>
      <c r="B14" s="80" t="s">
        <v>108</v>
      </c>
      <c r="C14" s="80" t="s">
        <v>242</v>
      </c>
      <c r="D14" s="22">
        <f>VLOOKUP(tblOnderwerpen[[#This Row],[Rubriek]],tblRubrieken[],3,FALSE)</f>
        <v>1</v>
      </c>
      <c r="F14" s="80" t="s">
        <v>225</v>
      </c>
      <c r="G14" s="80" t="s">
        <v>101</v>
      </c>
      <c r="H14" s="92" t="s">
        <v>88</v>
      </c>
      <c r="I14" s="19">
        <f>VLOOKUP(tblEffecten[[#This Row],[Rubriek]],tblRubrieken[],3,FALSE)</f>
        <v>1</v>
      </c>
      <c r="K14" s="92" t="s">
        <v>269</v>
      </c>
      <c r="L14" s="92" t="s">
        <v>284</v>
      </c>
      <c r="M14" s="92" t="s">
        <v>285</v>
      </c>
      <c r="N14" s="22">
        <f t="shared" si="0"/>
        <v>1</v>
      </c>
    </row>
    <row r="15" spans="1:24" ht="31.2" x14ac:dyDescent="0.25">
      <c r="A15" s="80" t="s">
        <v>215</v>
      </c>
      <c r="B15" s="80" t="s">
        <v>197</v>
      </c>
      <c r="C15" s="80" t="s">
        <v>194</v>
      </c>
      <c r="D15" s="22">
        <f>VLOOKUP(tblOnderwerpen[[#This Row],[Rubriek]],tblRubrieken[],3,FALSE)</f>
        <v>1</v>
      </c>
      <c r="F15" s="80" t="s">
        <v>225</v>
      </c>
      <c r="G15" s="80" t="s">
        <v>102</v>
      </c>
      <c r="H15" s="92" t="s">
        <v>89</v>
      </c>
      <c r="I15" s="19">
        <f>VLOOKUP(tblEffecten[[#This Row],[Rubriek]],tblRubrieken[],3,FALSE)</f>
        <v>1</v>
      </c>
      <c r="K15" s="92" t="s">
        <v>269</v>
      </c>
      <c r="L15" s="92" t="s">
        <v>286</v>
      </c>
      <c r="M15" s="92" t="s">
        <v>287</v>
      </c>
      <c r="N15" s="22">
        <f t="shared" si="0"/>
        <v>1</v>
      </c>
    </row>
    <row r="16" spans="1:24" ht="21" x14ac:dyDescent="0.25">
      <c r="A16" s="80" t="s">
        <v>215</v>
      </c>
      <c r="B16" s="80" t="s">
        <v>196</v>
      </c>
      <c r="C16" s="80" t="s">
        <v>243</v>
      </c>
      <c r="D16" s="22">
        <f>VLOOKUP(tblOnderwerpen[[#This Row],[Rubriek]],tblRubrieken[],3,FALSE)</f>
        <v>1</v>
      </c>
      <c r="F16" s="80" t="s">
        <v>225</v>
      </c>
      <c r="G16" s="80" t="s">
        <v>103</v>
      </c>
      <c r="H16" s="92" t="s">
        <v>90</v>
      </c>
      <c r="I16" s="19">
        <f>VLOOKUP(tblEffecten[[#This Row],[Rubriek]],tblRubrieken[],3,FALSE)</f>
        <v>1</v>
      </c>
      <c r="K16" s="92" t="s">
        <v>269</v>
      </c>
      <c r="L16" s="92" t="s">
        <v>288</v>
      </c>
      <c r="M16" s="92"/>
      <c r="N16" s="22">
        <f t="shared" si="0"/>
        <v>1</v>
      </c>
    </row>
    <row r="17" spans="1:14" ht="31.2" x14ac:dyDescent="0.25">
      <c r="A17" s="80" t="s">
        <v>215</v>
      </c>
      <c r="B17" s="80" t="s">
        <v>198</v>
      </c>
      <c r="C17" s="80" t="s">
        <v>199</v>
      </c>
      <c r="D17" s="22">
        <f>VLOOKUP(tblOnderwerpen[[#This Row],[Rubriek]],tblRubrieken[],3,FALSE)</f>
        <v>1</v>
      </c>
      <c r="F17" s="80" t="s">
        <v>225</v>
      </c>
      <c r="G17" s="80" t="s">
        <v>104</v>
      </c>
      <c r="H17" s="92" t="s">
        <v>91</v>
      </c>
      <c r="I17" s="19">
        <f>VLOOKUP(tblEffecten[[#This Row],[Rubriek]],tblRubrieken[],3,FALSE)</f>
        <v>1</v>
      </c>
      <c r="K17" s="92" t="s">
        <v>288</v>
      </c>
      <c r="L17" s="92" t="s">
        <v>289</v>
      </c>
      <c r="M17" s="92" t="s">
        <v>290</v>
      </c>
      <c r="N17" s="22">
        <f t="shared" si="0"/>
        <v>1</v>
      </c>
    </row>
    <row r="18" spans="1:14" ht="51.6" x14ac:dyDescent="0.25">
      <c r="A18" s="80" t="s">
        <v>215</v>
      </c>
      <c r="B18" s="80" t="s">
        <v>200</v>
      </c>
      <c r="C18" s="80" t="s">
        <v>244</v>
      </c>
      <c r="D18" s="22">
        <f>VLOOKUP(tblOnderwerpen[[#This Row],[Rubriek]],tblRubrieken[],3,FALSE)</f>
        <v>1</v>
      </c>
      <c r="F18" s="80" t="s">
        <v>225</v>
      </c>
      <c r="G18" s="80" t="s">
        <v>74</v>
      </c>
      <c r="H18" s="92" t="s">
        <v>226</v>
      </c>
      <c r="I18" s="19">
        <f>VLOOKUP(tblEffecten[[#This Row],[Rubriek]],tblRubrieken[],3,FALSE)</f>
        <v>1</v>
      </c>
      <c r="K18" s="92" t="s">
        <v>288</v>
      </c>
      <c r="L18" s="92" t="s">
        <v>291</v>
      </c>
      <c r="M18" s="92" t="s">
        <v>292</v>
      </c>
      <c r="N18" s="22">
        <f t="shared" si="0"/>
        <v>1</v>
      </c>
    </row>
    <row r="19" spans="1:14" ht="31.2" x14ac:dyDescent="0.25">
      <c r="A19" s="80" t="s">
        <v>215</v>
      </c>
      <c r="B19" s="80" t="s">
        <v>245</v>
      </c>
      <c r="C19" s="80" t="s">
        <v>195</v>
      </c>
      <c r="D19" s="22">
        <f>VLOOKUP(tblOnderwerpen[[#This Row],[Rubriek]],tblRubrieken[],3,FALSE)</f>
        <v>1</v>
      </c>
      <c r="F19" s="80" t="s">
        <v>109</v>
      </c>
      <c r="G19" s="80" t="s">
        <v>151</v>
      </c>
      <c r="H19" s="92" t="s">
        <v>153</v>
      </c>
      <c r="I19" s="19">
        <f>VLOOKUP(tblEffecten[[#This Row],[Rubriek]],tblRubrieken[],3,FALSE)</f>
        <v>1</v>
      </c>
      <c r="K19" s="92" t="s">
        <v>288</v>
      </c>
      <c r="L19" s="92" t="s">
        <v>293</v>
      </c>
      <c r="M19" s="92" t="s">
        <v>294</v>
      </c>
      <c r="N19" s="22">
        <f t="shared" si="0"/>
        <v>1</v>
      </c>
    </row>
    <row r="20" spans="1:14" ht="31.2" x14ac:dyDescent="0.25">
      <c r="A20" s="80" t="s">
        <v>225</v>
      </c>
      <c r="B20" s="80" t="s">
        <v>81</v>
      </c>
      <c r="C20" s="80" t="s">
        <v>246</v>
      </c>
      <c r="D20" s="22">
        <f>VLOOKUP(tblOnderwerpen[[#This Row],[Rubriek]],tblRubrieken[],3,FALSE)</f>
        <v>1</v>
      </c>
      <c r="F20" s="80" t="s">
        <v>109</v>
      </c>
      <c r="G20" s="80" t="s">
        <v>152</v>
      </c>
      <c r="H20" s="92" t="s">
        <v>154</v>
      </c>
      <c r="I20" s="19">
        <f>VLOOKUP(tblEffecten[[#This Row],[Rubriek]],tblRubrieken[],3,FALSE)</f>
        <v>1</v>
      </c>
      <c r="K20" s="92" t="s">
        <v>288</v>
      </c>
      <c r="L20" s="92" t="s">
        <v>295</v>
      </c>
      <c r="M20" s="92" t="s">
        <v>296</v>
      </c>
      <c r="N20" s="22">
        <f t="shared" si="0"/>
        <v>1</v>
      </c>
    </row>
    <row r="21" spans="1:14" ht="41.4" x14ac:dyDescent="0.25">
      <c r="A21" s="80" t="s">
        <v>225</v>
      </c>
      <c r="B21" s="80" t="s">
        <v>105</v>
      </c>
      <c r="C21" s="80" t="s">
        <v>247</v>
      </c>
      <c r="D21" s="22">
        <f>VLOOKUP(tblOnderwerpen[[#This Row],[Rubriek]],tblRubrieken[],3,FALSE)</f>
        <v>1</v>
      </c>
      <c r="F21" s="80" t="s">
        <v>109</v>
      </c>
      <c r="G21" s="80" t="s">
        <v>148</v>
      </c>
      <c r="H21" s="92" t="s">
        <v>161</v>
      </c>
      <c r="I21" s="19">
        <f>VLOOKUP(tblEffecten[[#This Row],[Rubriek]],tblRubrieken[],3,FALSE)</f>
        <v>1</v>
      </c>
      <c r="K21" s="92" t="s">
        <v>288</v>
      </c>
      <c r="L21" s="92" t="s">
        <v>297</v>
      </c>
      <c r="M21" s="92" t="s">
        <v>298</v>
      </c>
      <c r="N21" s="22">
        <f t="shared" si="0"/>
        <v>1</v>
      </c>
    </row>
    <row r="22" spans="1:14" ht="41.4" x14ac:dyDescent="0.25">
      <c r="A22" s="80" t="s">
        <v>225</v>
      </c>
      <c r="B22" s="80" t="s">
        <v>32</v>
      </c>
      <c r="C22" s="80" t="s">
        <v>34</v>
      </c>
      <c r="D22" s="22">
        <f>VLOOKUP(tblOnderwerpen[[#This Row],[Rubriek]],tblRubrieken[],3,FALSE)</f>
        <v>1</v>
      </c>
      <c r="F22" s="80" t="s">
        <v>109</v>
      </c>
      <c r="G22" s="80" t="s">
        <v>149</v>
      </c>
      <c r="H22" s="92" t="s">
        <v>162</v>
      </c>
      <c r="I22" s="19">
        <f>VLOOKUP(tblEffecten[[#This Row],[Rubriek]],tblRubrieken[],3,FALSE)</f>
        <v>1</v>
      </c>
      <c r="K22" s="92" t="s">
        <v>288</v>
      </c>
      <c r="L22" s="92" t="s">
        <v>299</v>
      </c>
      <c r="M22" s="92" t="s">
        <v>300</v>
      </c>
      <c r="N22" s="22">
        <f t="shared" si="0"/>
        <v>1</v>
      </c>
    </row>
    <row r="23" spans="1:14" ht="31.2" x14ac:dyDescent="0.25">
      <c r="A23" s="80" t="s">
        <v>225</v>
      </c>
      <c r="B23" s="80" t="s">
        <v>76</v>
      </c>
      <c r="C23" s="80" t="s">
        <v>33</v>
      </c>
      <c r="D23" s="22">
        <f>VLOOKUP(tblOnderwerpen[[#This Row],[Rubriek]],tblRubrieken[],3,FALSE)</f>
        <v>1</v>
      </c>
      <c r="F23" s="80" t="s">
        <v>109</v>
      </c>
      <c r="G23" s="80" t="s">
        <v>158</v>
      </c>
      <c r="H23" s="92" t="s">
        <v>166</v>
      </c>
      <c r="I23" s="19">
        <f>VLOOKUP(tblEffecten[[#This Row],[Rubriek]],tblRubrieken[],3,FALSE)</f>
        <v>1</v>
      </c>
      <c r="K23" s="92" t="s">
        <v>288</v>
      </c>
      <c r="L23" s="92" t="s">
        <v>301</v>
      </c>
      <c r="M23" s="92" t="s">
        <v>302</v>
      </c>
      <c r="N23" s="22">
        <f t="shared" si="0"/>
        <v>1</v>
      </c>
    </row>
    <row r="24" spans="1:14" ht="21" x14ac:dyDescent="0.25">
      <c r="A24" s="80" t="s">
        <v>225</v>
      </c>
      <c r="B24" s="80" t="s">
        <v>75</v>
      </c>
      <c r="C24" s="80" t="s">
        <v>80</v>
      </c>
      <c r="D24" s="22">
        <f>VLOOKUP(tblOnderwerpen[[#This Row],[Rubriek]],tblRubrieken[],3,FALSE)</f>
        <v>1</v>
      </c>
      <c r="F24" s="80" t="s">
        <v>109</v>
      </c>
      <c r="G24" s="80" t="s">
        <v>174</v>
      </c>
      <c r="H24" s="92" t="s">
        <v>163</v>
      </c>
      <c r="I24" s="19">
        <f>VLOOKUP(tblEffecten[[#This Row],[Rubriek]],tblRubrieken[],3,FALSE)</f>
        <v>1</v>
      </c>
      <c r="K24" s="92" t="s">
        <v>288</v>
      </c>
      <c r="L24" s="92" t="s">
        <v>303</v>
      </c>
      <c r="M24" s="92" t="s">
        <v>304</v>
      </c>
      <c r="N24" s="22">
        <f t="shared" si="0"/>
        <v>1</v>
      </c>
    </row>
    <row r="25" spans="1:14" ht="41.4" x14ac:dyDescent="0.25">
      <c r="A25" s="80" t="s">
        <v>225</v>
      </c>
      <c r="B25" s="80" t="s">
        <v>30</v>
      </c>
      <c r="C25" s="80" t="s">
        <v>248</v>
      </c>
      <c r="D25" s="22">
        <f>VLOOKUP(tblOnderwerpen[[#This Row],[Rubriek]],tblRubrieken[],3,FALSE)</f>
        <v>1</v>
      </c>
      <c r="F25" s="80" t="s">
        <v>109</v>
      </c>
      <c r="G25" s="80" t="s">
        <v>150</v>
      </c>
      <c r="H25" s="92" t="s">
        <v>227</v>
      </c>
      <c r="I25" s="19">
        <f>VLOOKUP(tblEffecten[[#This Row],[Rubriek]],tblRubrieken[],3,FALSE)</f>
        <v>1</v>
      </c>
      <c r="K25" s="92" t="s">
        <v>288</v>
      </c>
      <c r="L25" s="92" t="s">
        <v>305</v>
      </c>
      <c r="M25" s="92" t="s">
        <v>306</v>
      </c>
      <c r="N25" s="22">
        <f t="shared" si="0"/>
        <v>1</v>
      </c>
    </row>
    <row r="26" spans="1:14" x14ac:dyDescent="0.25">
      <c r="A26" s="80" t="s">
        <v>225</v>
      </c>
      <c r="B26" s="80" t="s">
        <v>31</v>
      </c>
      <c r="C26" s="80" t="s">
        <v>249</v>
      </c>
      <c r="D26" s="22">
        <f>VLOOKUP(tblOnderwerpen[[#This Row],[Rubriek]],tblRubrieken[],3,FALSE)</f>
        <v>1</v>
      </c>
      <c r="F26" s="80" t="s">
        <v>109</v>
      </c>
      <c r="G26" s="80" t="s">
        <v>608</v>
      </c>
      <c r="H26" s="92" t="s">
        <v>609</v>
      </c>
      <c r="I26" s="19">
        <f>VLOOKUP(tblEffecten[[#This Row],[Rubriek]],tblRubrieken[],3,FALSE)</f>
        <v>1</v>
      </c>
      <c r="K26" s="92" t="s">
        <v>288</v>
      </c>
      <c r="L26" s="92" t="s">
        <v>307</v>
      </c>
      <c r="M26" s="92"/>
      <c r="N26" s="22">
        <f t="shared" si="0"/>
        <v>1</v>
      </c>
    </row>
    <row r="27" spans="1:14" ht="21" x14ac:dyDescent="0.25">
      <c r="A27" s="80" t="s">
        <v>225</v>
      </c>
      <c r="B27" s="80" t="s">
        <v>77</v>
      </c>
      <c r="C27" s="80" t="s">
        <v>250</v>
      </c>
      <c r="D27" s="22">
        <f>VLOOKUP(tblOnderwerpen[[#This Row],[Rubriek]],tblRubrieken[],3,FALSE)</f>
        <v>1</v>
      </c>
      <c r="F27" s="80" t="s">
        <v>109</v>
      </c>
      <c r="G27" s="80" t="s">
        <v>610</v>
      </c>
      <c r="H27" s="92" t="s">
        <v>611</v>
      </c>
      <c r="I27" s="19">
        <f>VLOOKUP(tblEffecten[[#This Row],[Rubriek]],tblRubrieken[],3,FALSE)</f>
        <v>1</v>
      </c>
      <c r="K27" s="92" t="s">
        <v>307</v>
      </c>
      <c r="L27" s="92" t="s">
        <v>308</v>
      </c>
      <c r="M27" s="92" t="s">
        <v>309</v>
      </c>
      <c r="N27" s="22">
        <f t="shared" si="0"/>
        <v>1</v>
      </c>
    </row>
    <row r="28" spans="1:14" ht="41.4" x14ac:dyDescent="0.25">
      <c r="A28" s="80" t="s">
        <v>225</v>
      </c>
      <c r="B28" s="80" t="s">
        <v>78</v>
      </c>
      <c r="C28" s="80" t="s">
        <v>251</v>
      </c>
      <c r="D28" s="22">
        <f>VLOOKUP(tblOnderwerpen[[#This Row],[Rubriek]],tblRubrieken[],3,FALSE)</f>
        <v>1</v>
      </c>
      <c r="F28" s="80" t="s">
        <v>109</v>
      </c>
      <c r="G28" s="80" t="s">
        <v>155</v>
      </c>
      <c r="H28" s="92" t="s">
        <v>165</v>
      </c>
      <c r="I28" s="19">
        <f>VLOOKUP(tblEffecten[[#This Row],[Rubriek]],tblRubrieken[],3,FALSE)</f>
        <v>1</v>
      </c>
      <c r="K28" s="92" t="s">
        <v>307</v>
      </c>
      <c r="L28" s="92" t="s">
        <v>310</v>
      </c>
      <c r="M28" s="92" t="s">
        <v>311</v>
      </c>
      <c r="N28" s="22">
        <f t="shared" si="0"/>
        <v>1</v>
      </c>
    </row>
    <row r="29" spans="1:14" ht="21" x14ac:dyDescent="0.25">
      <c r="A29" s="80" t="s">
        <v>225</v>
      </c>
      <c r="B29" s="80" t="s">
        <v>82</v>
      </c>
      <c r="C29" s="80" t="s">
        <v>252</v>
      </c>
      <c r="D29" s="22">
        <f>VLOOKUP(tblOnderwerpen[[#This Row],[Rubriek]],tblRubrieken[],3,FALSE)</f>
        <v>1</v>
      </c>
      <c r="F29" s="80" t="s">
        <v>109</v>
      </c>
      <c r="G29" s="80" t="s">
        <v>159</v>
      </c>
      <c r="H29" s="92" t="s">
        <v>164</v>
      </c>
      <c r="I29" s="19">
        <f>VLOOKUP(tblEffecten[[#This Row],[Rubriek]],tblRubrieken[],3,FALSE)</f>
        <v>1</v>
      </c>
      <c r="K29" s="92" t="s">
        <v>307</v>
      </c>
      <c r="L29" s="92" t="s">
        <v>312</v>
      </c>
      <c r="M29" s="92" t="s">
        <v>313</v>
      </c>
      <c r="N29" s="22">
        <f t="shared" si="0"/>
        <v>1</v>
      </c>
    </row>
    <row r="30" spans="1:14" ht="41.4" x14ac:dyDescent="0.25">
      <c r="A30" s="80" t="s">
        <v>225</v>
      </c>
      <c r="B30" s="80" t="s">
        <v>35</v>
      </c>
      <c r="C30" s="80" t="s">
        <v>97</v>
      </c>
      <c r="D30" s="22">
        <f>VLOOKUP(tblOnderwerpen[[#This Row],[Rubriek]],tblRubrieken[],3,FALSE)</f>
        <v>1</v>
      </c>
      <c r="F30" s="80" t="s">
        <v>109</v>
      </c>
      <c r="G30" s="80" t="s">
        <v>156</v>
      </c>
      <c r="H30" s="92" t="s">
        <v>228</v>
      </c>
      <c r="I30" s="19">
        <f>VLOOKUP(tblEffecten[[#This Row],[Rubriek]],tblRubrieken[],3,FALSE)</f>
        <v>1</v>
      </c>
      <c r="K30" s="92" t="s">
        <v>307</v>
      </c>
      <c r="L30" s="92" t="s">
        <v>314</v>
      </c>
      <c r="M30" s="92" t="s">
        <v>315</v>
      </c>
      <c r="N30" s="22">
        <f t="shared" si="0"/>
        <v>1</v>
      </c>
    </row>
    <row r="31" spans="1:14" ht="31.2" x14ac:dyDescent="0.25">
      <c r="A31" s="80" t="s">
        <v>225</v>
      </c>
      <c r="B31" s="80" t="s">
        <v>36</v>
      </c>
      <c r="C31" s="80" t="s">
        <v>253</v>
      </c>
      <c r="D31" s="22">
        <f>VLOOKUP(tblOnderwerpen[[#This Row],[Rubriek]],tblRubrieken[],3,FALSE)</f>
        <v>1</v>
      </c>
      <c r="F31" s="80" t="s">
        <v>109</v>
      </c>
      <c r="G31" s="80" t="s">
        <v>167</v>
      </c>
      <c r="H31" s="92" t="s">
        <v>168</v>
      </c>
      <c r="I31" s="19">
        <f>VLOOKUP(tblEffecten[[#This Row],[Rubriek]],tblRubrieken[],3,FALSE)</f>
        <v>1</v>
      </c>
      <c r="K31" s="92" t="s">
        <v>307</v>
      </c>
      <c r="L31" s="92" t="s">
        <v>316</v>
      </c>
      <c r="M31" s="92" t="s">
        <v>317</v>
      </c>
      <c r="N31" s="22">
        <f t="shared" si="0"/>
        <v>1</v>
      </c>
    </row>
    <row r="32" spans="1:14" ht="21" x14ac:dyDescent="0.25">
      <c r="A32" s="80" t="s">
        <v>225</v>
      </c>
      <c r="B32" s="80" t="s">
        <v>37</v>
      </c>
      <c r="C32" s="80" t="s">
        <v>254</v>
      </c>
      <c r="D32" s="22">
        <f>VLOOKUP(tblOnderwerpen[[#This Row],[Rubriek]],tblRubrieken[],3,FALSE)</f>
        <v>1</v>
      </c>
      <c r="F32" s="80" t="s">
        <v>109</v>
      </c>
      <c r="G32" s="80" t="s">
        <v>157</v>
      </c>
      <c r="H32" s="92" t="s">
        <v>229</v>
      </c>
      <c r="I32" s="19">
        <f>VLOOKUP(tblEffecten[[#This Row],[Rubriek]],tblRubrieken[],3,FALSE)</f>
        <v>1</v>
      </c>
      <c r="K32" s="92" t="s">
        <v>307</v>
      </c>
      <c r="L32" s="92" t="s">
        <v>318</v>
      </c>
      <c r="M32" s="92" t="s">
        <v>319</v>
      </c>
      <c r="N32" s="22">
        <f t="shared" si="0"/>
        <v>1</v>
      </c>
    </row>
    <row r="33" spans="1:14" ht="31.2" x14ac:dyDescent="0.25">
      <c r="A33" s="80" t="s">
        <v>225</v>
      </c>
      <c r="B33" s="80" t="s">
        <v>83</v>
      </c>
      <c r="C33" s="80" t="s">
        <v>255</v>
      </c>
      <c r="D33" s="22">
        <f>VLOOKUP(tblOnderwerpen[[#This Row],[Rubriek]],tblRubrieken[],3,FALSE)</f>
        <v>1</v>
      </c>
      <c r="F33" s="80" t="s">
        <v>109</v>
      </c>
      <c r="G33" s="80" t="s">
        <v>160</v>
      </c>
      <c r="H33" s="92" t="s">
        <v>230</v>
      </c>
      <c r="I33" s="19">
        <f>VLOOKUP(tblEffecten[[#This Row],[Rubriek]],tblRubrieken[],3,FALSE)</f>
        <v>1</v>
      </c>
      <c r="K33" s="92" t="s">
        <v>307</v>
      </c>
      <c r="L33" s="92" t="s">
        <v>320</v>
      </c>
      <c r="M33" s="92" t="s">
        <v>321</v>
      </c>
      <c r="N33" s="22">
        <f t="shared" si="0"/>
        <v>1</v>
      </c>
    </row>
    <row r="34" spans="1:14" ht="31.2" x14ac:dyDescent="0.25">
      <c r="A34" s="80" t="s">
        <v>225</v>
      </c>
      <c r="B34" s="80" t="s">
        <v>38</v>
      </c>
      <c r="C34" s="80" t="s">
        <v>256</v>
      </c>
      <c r="D34" s="22">
        <f>VLOOKUP(tblOnderwerpen[[#This Row],[Rubriek]],tblRubrieken[],3,FALSE)</f>
        <v>1</v>
      </c>
      <c r="F34" s="80" t="s">
        <v>259</v>
      </c>
      <c r="G34" s="80" t="s">
        <v>181</v>
      </c>
      <c r="H34" s="92" t="s">
        <v>231</v>
      </c>
      <c r="I34" s="19">
        <f>VLOOKUP(tblEffecten[[#This Row],[Rubriek]],tblRubrieken[],3,FALSE)</f>
        <v>0</v>
      </c>
      <c r="K34" s="92" t="s">
        <v>307</v>
      </c>
      <c r="L34" s="92" t="s">
        <v>322</v>
      </c>
      <c r="M34" s="92" t="s">
        <v>323</v>
      </c>
      <c r="N34" s="22">
        <f t="shared" ref="N34:N65" si="1">$T$7</f>
        <v>1</v>
      </c>
    </row>
    <row r="35" spans="1:14" ht="31.2" x14ac:dyDescent="0.25">
      <c r="A35" s="80" t="s">
        <v>225</v>
      </c>
      <c r="B35" s="80" t="s">
        <v>84</v>
      </c>
      <c r="C35" s="80" t="s">
        <v>257</v>
      </c>
      <c r="D35" s="22">
        <f>VLOOKUP(tblOnderwerpen[[#This Row],[Rubriek]],tblRubrieken[],3,FALSE)</f>
        <v>1</v>
      </c>
      <c r="F35" s="80" t="s">
        <v>259</v>
      </c>
      <c r="G35" s="80" t="s">
        <v>182</v>
      </c>
      <c r="H35" s="92" t="s">
        <v>232</v>
      </c>
      <c r="I35" s="19">
        <f>VLOOKUP(tblEffecten[[#This Row],[Rubriek]],tblRubrieken[],3,FALSE)</f>
        <v>0</v>
      </c>
      <c r="K35" s="92" t="s">
        <v>307</v>
      </c>
      <c r="L35" s="92" t="s">
        <v>324</v>
      </c>
      <c r="M35" s="92" t="s">
        <v>325</v>
      </c>
      <c r="N35" s="22">
        <f t="shared" si="1"/>
        <v>1</v>
      </c>
    </row>
    <row r="36" spans="1:14" ht="21" x14ac:dyDescent="0.25">
      <c r="A36" s="80" t="s">
        <v>225</v>
      </c>
      <c r="B36" s="80" t="s">
        <v>39</v>
      </c>
      <c r="C36" s="80" t="s">
        <v>258</v>
      </c>
      <c r="D36" s="22">
        <f>VLOOKUP(tblOnderwerpen[[#This Row],[Rubriek]],tblRubrieken[],3,FALSE)</f>
        <v>1</v>
      </c>
      <c r="F36" s="80" t="s">
        <v>259</v>
      </c>
      <c r="G36" s="80" t="s">
        <v>183</v>
      </c>
      <c r="H36" s="92" t="s">
        <v>233</v>
      </c>
      <c r="I36" s="19">
        <f>VLOOKUP(tblEffecten[[#This Row],[Rubriek]],tblRubrieken[],3,FALSE)</f>
        <v>0</v>
      </c>
      <c r="K36" s="92" t="s">
        <v>307</v>
      </c>
      <c r="L36" s="92" t="s">
        <v>326</v>
      </c>
      <c r="M36" s="92" t="s">
        <v>327</v>
      </c>
      <c r="N36" s="22">
        <f t="shared" si="1"/>
        <v>1</v>
      </c>
    </row>
    <row r="37" spans="1:14" ht="31.2" x14ac:dyDescent="0.25">
      <c r="A37" s="80" t="s">
        <v>225</v>
      </c>
      <c r="B37" s="80" t="s">
        <v>145</v>
      </c>
      <c r="C37" s="80" t="s">
        <v>79</v>
      </c>
      <c r="D37" s="22">
        <f>VLOOKUP(tblOnderwerpen[[#This Row],[Rubriek]],tblRubrieken[],3,FALSE)</f>
        <v>1</v>
      </c>
      <c r="K37" s="92" t="s">
        <v>307</v>
      </c>
      <c r="L37" s="92" t="s">
        <v>328</v>
      </c>
      <c r="M37" s="92" t="s">
        <v>329</v>
      </c>
      <c r="N37" s="22">
        <f t="shared" si="1"/>
        <v>1</v>
      </c>
    </row>
    <row r="38" spans="1:14" ht="31.2" x14ac:dyDescent="0.25">
      <c r="A38" s="80" t="s">
        <v>109</v>
      </c>
      <c r="B38" s="80" t="s">
        <v>110</v>
      </c>
      <c r="C38" s="80" t="s">
        <v>111</v>
      </c>
      <c r="D38" s="22">
        <f>VLOOKUP(tblOnderwerpen[[#This Row],[Rubriek]],tblRubrieken[],3,FALSE)</f>
        <v>1</v>
      </c>
      <c r="K38" s="92" t="s">
        <v>307</v>
      </c>
      <c r="L38" s="92" t="s">
        <v>330</v>
      </c>
      <c r="M38" s="92" t="s">
        <v>331</v>
      </c>
      <c r="N38" s="22">
        <f t="shared" si="1"/>
        <v>1</v>
      </c>
    </row>
    <row r="39" spans="1:14" ht="21" x14ac:dyDescent="0.25">
      <c r="A39" s="80" t="s">
        <v>109</v>
      </c>
      <c r="B39" s="80" t="s">
        <v>112</v>
      </c>
      <c r="C39" s="80" t="s">
        <v>113</v>
      </c>
      <c r="D39" s="22">
        <f>VLOOKUP(tblOnderwerpen[[#This Row],[Rubriek]],tblRubrieken[],3,FALSE)</f>
        <v>1</v>
      </c>
      <c r="K39" s="92" t="s">
        <v>307</v>
      </c>
      <c r="L39" s="92" t="s">
        <v>332</v>
      </c>
      <c r="M39" s="92" t="s">
        <v>333</v>
      </c>
      <c r="N39" s="22">
        <f t="shared" si="1"/>
        <v>1</v>
      </c>
    </row>
    <row r="40" spans="1:14" x14ac:dyDescent="0.25">
      <c r="A40" s="80" t="s">
        <v>109</v>
      </c>
      <c r="B40" s="80" t="s">
        <v>114</v>
      </c>
      <c r="C40" s="80" t="s">
        <v>115</v>
      </c>
      <c r="D40" s="22">
        <f>VLOOKUP(tblOnderwerpen[[#This Row],[Rubriek]],tblRubrieken[],3,FALSE)</f>
        <v>1</v>
      </c>
      <c r="K40" s="92" t="s">
        <v>307</v>
      </c>
      <c r="L40" s="92" t="s">
        <v>334</v>
      </c>
      <c r="M40" s="92"/>
      <c r="N40" s="22">
        <f t="shared" si="1"/>
        <v>1</v>
      </c>
    </row>
    <row r="41" spans="1:14" ht="21" x14ac:dyDescent="0.25">
      <c r="A41" s="80" t="s">
        <v>109</v>
      </c>
      <c r="B41" s="80" t="s">
        <v>116</v>
      </c>
      <c r="C41" s="80" t="s">
        <v>117</v>
      </c>
      <c r="D41" s="22">
        <f>VLOOKUP(tblOnderwerpen[[#This Row],[Rubriek]],tblRubrieken[],3,FALSE)</f>
        <v>1</v>
      </c>
      <c r="K41" s="92" t="s">
        <v>334</v>
      </c>
      <c r="L41" s="92" t="s">
        <v>335</v>
      </c>
      <c r="M41" s="92" t="s">
        <v>336</v>
      </c>
      <c r="N41" s="22">
        <f t="shared" si="1"/>
        <v>1</v>
      </c>
    </row>
    <row r="42" spans="1:14" ht="31.2" x14ac:dyDescent="0.25">
      <c r="A42" s="80" t="s">
        <v>109</v>
      </c>
      <c r="B42" s="80" t="s">
        <v>146</v>
      </c>
      <c r="C42" s="80" t="s">
        <v>147</v>
      </c>
      <c r="D42" s="22">
        <f>VLOOKUP(tblOnderwerpen[[#This Row],[Rubriek]],tblRubrieken[],3,FALSE)</f>
        <v>1</v>
      </c>
      <c r="K42" s="92" t="s">
        <v>334</v>
      </c>
      <c r="L42" s="92" t="s">
        <v>337</v>
      </c>
      <c r="M42" s="92" t="s">
        <v>338</v>
      </c>
      <c r="N42" s="22">
        <f t="shared" si="1"/>
        <v>1</v>
      </c>
    </row>
    <row r="43" spans="1:14" ht="21" x14ac:dyDescent="0.25">
      <c r="A43" s="80" t="s">
        <v>259</v>
      </c>
      <c r="B43" s="80" t="s">
        <v>585</v>
      </c>
      <c r="C43" s="92" t="s">
        <v>586</v>
      </c>
      <c r="D43" s="22">
        <f>VLOOKUP(tblOnderwerpen[[#This Row],[Rubriek]],tblRubrieken[],3,FALSE)</f>
        <v>0</v>
      </c>
      <c r="K43" s="92" t="s">
        <v>334</v>
      </c>
      <c r="L43" s="92" t="s">
        <v>339</v>
      </c>
      <c r="M43" s="92" t="s">
        <v>340</v>
      </c>
      <c r="N43" s="22">
        <f t="shared" si="1"/>
        <v>1</v>
      </c>
    </row>
    <row r="44" spans="1:14" ht="21" x14ac:dyDescent="0.25">
      <c r="A44" s="80" t="s">
        <v>259</v>
      </c>
      <c r="B44" s="80" t="s">
        <v>587</v>
      </c>
      <c r="C44" s="92" t="s">
        <v>588</v>
      </c>
      <c r="D44" s="22">
        <f>VLOOKUP(tblOnderwerpen[[#This Row],[Rubriek]],tblRubrieken[],3,FALSE)</f>
        <v>0</v>
      </c>
      <c r="K44" s="92" t="s">
        <v>334</v>
      </c>
      <c r="L44" s="92" t="s">
        <v>341</v>
      </c>
      <c r="M44" s="92" t="s">
        <v>342</v>
      </c>
      <c r="N44" s="22">
        <f t="shared" si="1"/>
        <v>1</v>
      </c>
    </row>
    <row r="45" spans="1:14" ht="31.2" x14ac:dyDescent="0.25">
      <c r="A45" s="80" t="s">
        <v>259</v>
      </c>
      <c r="B45" s="80" t="s">
        <v>589</v>
      </c>
      <c r="C45" s="92" t="s">
        <v>590</v>
      </c>
      <c r="D45" s="22">
        <f>VLOOKUP(tblOnderwerpen[[#This Row],[Rubriek]],tblRubrieken[],3,FALSE)</f>
        <v>0</v>
      </c>
      <c r="K45" s="92" t="s">
        <v>334</v>
      </c>
      <c r="L45" s="92" t="s">
        <v>343</v>
      </c>
      <c r="M45" s="92" t="s">
        <v>344</v>
      </c>
      <c r="N45" s="22">
        <f t="shared" si="1"/>
        <v>1</v>
      </c>
    </row>
    <row r="46" spans="1:14" ht="31.2" x14ac:dyDescent="0.25">
      <c r="A46" s="80" t="s">
        <v>259</v>
      </c>
      <c r="B46" s="80" t="s">
        <v>591</v>
      </c>
      <c r="C46" s="92" t="s">
        <v>592</v>
      </c>
      <c r="D46" s="22">
        <f>VLOOKUP(tblOnderwerpen[[#This Row],[Rubriek]],tblRubrieken[],3,FALSE)</f>
        <v>0</v>
      </c>
      <c r="K46" s="92" t="s">
        <v>334</v>
      </c>
      <c r="L46" s="92" t="s">
        <v>345</v>
      </c>
      <c r="M46" s="92" t="s">
        <v>346</v>
      </c>
      <c r="N46" s="22">
        <f t="shared" si="1"/>
        <v>1</v>
      </c>
    </row>
    <row r="47" spans="1:14" ht="21" x14ac:dyDescent="0.25">
      <c r="A47" s="80" t="s">
        <v>259</v>
      </c>
      <c r="B47" s="80" t="s">
        <v>593</v>
      </c>
      <c r="C47" s="92" t="s">
        <v>594</v>
      </c>
      <c r="D47" s="22">
        <f>VLOOKUP(tblOnderwerpen[[#This Row],[Rubriek]],tblRubrieken[],3,FALSE)</f>
        <v>0</v>
      </c>
      <c r="K47" s="92" t="s">
        <v>334</v>
      </c>
      <c r="L47" s="92" t="s">
        <v>347</v>
      </c>
      <c r="M47" s="92" t="s">
        <v>348</v>
      </c>
      <c r="N47" s="22">
        <f t="shared" si="1"/>
        <v>1</v>
      </c>
    </row>
    <row r="48" spans="1:14" ht="21" x14ac:dyDescent="0.25">
      <c r="A48" s="80" t="s">
        <v>259</v>
      </c>
      <c r="B48" s="80" t="s">
        <v>595</v>
      </c>
      <c r="C48" s="92" t="s">
        <v>596</v>
      </c>
      <c r="D48" s="22">
        <f>VLOOKUP(tblOnderwerpen[[#This Row],[Rubriek]],tblRubrieken[],3,FALSE)</f>
        <v>0</v>
      </c>
      <c r="K48" s="92" t="s">
        <v>334</v>
      </c>
      <c r="L48" s="92" t="s">
        <v>349</v>
      </c>
      <c r="M48" s="92" t="s">
        <v>350</v>
      </c>
      <c r="N48" s="22">
        <f t="shared" si="1"/>
        <v>1</v>
      </c>
    </row>
    <row r="49" spans="1:14" ht="21" x14ac:dyDescent="0.25">
      <c r="A49" s="80" t="s">
        <v>259</v>
      </c>
      <c r="B49" s="80" t="s">
        <v>597</v>
      </c>
      <c r="C49" s="92" t="s">
        <v>598</v>
      </c>
      <c r="D49" s="22">
        <f>VLOOKUP(tblOnderwerpen[[#This Row],[Rubriek]],tblRubrieken[],3,FALSE)</f>
        <v>0</v>
      </c>
      <c r="K49" s="92" t="s">
        <v>334</v>
      </c>
      <c r="L49" s="92" t="s">
        <v>351</v>
      </c>
      <c r="M49" s="92" t="s">
        <v>352</v>
      </c>
      <c r="N49" s="22">
        <f t="shared" si="1"/>
        <v>1</v>
      </c>
    </row>
    <row r="50" spans="1:14" ht="41.4" x14ac:dyDescent="0.25">
      <c r="A50" s="80" t="s">
        <v>259</v>
      </c>
      <c r="B50" s="80" t="s">
        <v>599</v>
      </c>
      <c r="C50" s="92" t="s">
        <v>600</v>
      </c>
      <c r="D50" s="22">
        <f>VLOOKUP(tblOnderwerpen[[#This Row],[Rubriek]],tblRubrieken[],3,FALSE)</f>
        <v>0</v>
      </c>
      <c r="K50" s="92" t="s">
        <v>334</v>
      </c>
      <c r="L50" s="92" t="s">
        <v>353</v>
      </c>
      <c r="M50" s="92" t="s">
        <v>354</v>
      </c>
      <c r="N50" s="22">
        <f t="shared" si="1"/>
        <v>1</v>
      </c>
    </row>
    <row r="51" spans="1:14" ht="21" x14ac:dyDescent="0.25">
      <c r="A51" s="80" t="s">
        <v>259</v>
      </c>
      <c r="B51" s="80" t="s">
        <v>601</v>
      </c>
      <c r="C51" s="92" t="s">
        <v>602</v>
      </c>
      <c r="D51" s="22">
        <f>VLOOKUP(tblOnderwerpen[[#This Row],[Rubriek]],tblRubrieken[],3,FALSE)</f>
        <v>0</v>
      </c>
      <c r="K51" s="92" t="s">
        <v>334</v>
      </c>
      <c r="L51" s="92" t="s">
        <v>355</v>
      </c>
      <c r="M51" s="92" t="s">
        <v>356</v>
      </c>
      <c r="N51" s="22">
        <f t="shared" si="1"/>
        <v>1</v>
      </c>
    </row>
    <row r="52" spans="1:14" ht="31.2" x14ac:dyDescent="0.25">
      <c r="A52" s="80" t="s">
        <v>259</v>
      </c>
      <c r="B52" s="80" t="s">
        <v>603</v>
      </c>
      <c r="C52" s="92" t="s">
        <v>604</v>
      </c>
      <c r="D52" s="22">
        <f>VLOOKUP(tblOnderwerpen[[#This Row],[Rubriek]],tblRubrieken[],3,FALSE)</f>
        <v>0</v>
      </c>
      <c r="K52" s="92" t="s">
        <v>334</v>
      </c>
      <c r="L52" s="92" t="s">
        <v>357</v>
      </c>
      <c r="M52" s="92" t="s">
        <v>358</v>
      </c>
      <c r="N52" s="22">
        <f t="shared" si="1"/>
        <v>1</v>
      </c>
    </row>
    <row r="53" spans="1:14" x14ac:dyDescent="0.25">
      <c r="A53" s="80" t="s">
        <v>259</v>
      </c>
      <c r="B53" s="80" t="s">
        <v>260</v>
      </c>
      <c r="C53" s="80" t="s">
        <v>261</v>
      </c>
      <c r="D53" s="22">
        <f>VLOOKUP(tblOnderwerpen[[#This Row],[Rubriek]],tblRubrieken[],3,FALSE)</f>
        <v>0</v>
      </c>
      <c r="K53" s="92" t="s">
        <v>334</v>
      </c>
      <c r="L53" s="92" t="s">
        <v>359</v>
      </c>
      <c r="M53" s="92" t="s">
        <v>360</v>
      </c>
      <c r="N53" s="22">
        <f t="shared" si="1"/>
        <v>1</v>
      </c>
    </row>
    <row r="54" spans="1:14" ht="31.2" x14ac:dyDescent="0.25">
      <c r="K54" s="92" t="s">
        <v>334</v>
      </c>
      <c r="L54" s="92" t="s">
        <v>361</v>
      </c>
      <c r="M54" s="92" t="s">
        <v>362</v>
      </c>
      <c r="N54" s="22">
        <f t="shared" si="1"/>
        <v>1</v>
      </c>
    </row>
    <row r="55" spans="1:14" ht="31.2" x14ac:dyDescent="0.25">
      <c r="K55" s="92" t="s">
        <v>334</v>
      </c>
      <c r="L55" s="92" t="s">
        <v>363</v>
      </c>
      <c r="M55" s="92" t="s">
        <v>364</v>
      </c>
      <c r="N55" s="22">
        <f t="shared" si="1"/>
        <v>1</v>
      </c>
    </row>
    <row r="56" spans="1:14" ht="21" x14ac:dyDescent="0.25">
      <c r="K56" s="92" t="s">
        <v>334</v>
      </c>
      <c r="L56" s="92" t="s">
        <v>365</v>
      </c>
      <c r="M56" s="92" t="s">
        <v>366</v>
      </c>
      <c r="N56" s="22">
        <f t="shared" si="1"/>
        <v>1</v>
      </c>
    </row>
    <row r="57" spans="1:14" ht="31.2" x14ac:dyDescent="0.25">
      <c r="K57" s="92" t="s">
        <v>334</v>
      </c>
      <c r="L57" s="92" t="s">
        <v>367</v>
      </c>
      <c r="M57" s="92" t="s">
        <v>368</v>
      </c>
      <c r="N57" s="22">
        <f t="shared" si="1"/>
        <v>1</v>
      </c>
    </row>
    <row r="58" spans="1:14" ht="21" x14ac:dyDescent="0.25">
      <c r="K58" s="92" t="s">
        <v>334</v>
      </c>
      <c r="L58" s="92" t="s">
        <v>369</v>
      </c>
      <c r="M58" s="92" t="s">
        <v>370</v>
      </c>
      <c r="N58" s="22">
        <f t="shared" si="1"/>
        <v>1</v>
      </c>
    </row>
    <row r="59" spans="1:14" x14ac:dyDescent="0.25">
      <c r="K59" s="92" t="s">
        <v>334</v>
      </c>
      <c r="L59" s="92" t="s">
        <v>371</v>
      </c>
      <c r="M59" s="92"/>
      <c r="N59" s="22">
        <f t="shared" si="1"/>
        <v>1</v>
      </c>
    </row>
    <row r="60" spans="1:14" ht="31.2" x14ac:dyDescent="0.25">
      <c r="K60" s="92" t="s">
        <v>371</v>
      </c>
      <c r="L60" s="92" t="s">
        <v>372</v>
      </c>
      <c r="M60" s="92" t="s">
        <v>373</v>
      </c>
      <c r="N60" s="22">
        <f t="shared" si="1"/>
        <v>1</v>
      </c>
    </row>
    <row r="61" spans="1:14" ht="31.2" x14ac:dyDescent="0.25">
      <c r="K61" s="92" t="s">
        <v>371</v>
      </c>
      <c r="L61" s="92" t="s">
        <v>374</v>
      </c>
      <c r="M61" s="92" t="s">
        <v>375</v>
      </c>
      <c r="N61" s="22">
        <f t="shared" si="1"/>
        <v>1</v>
      </c>
    </row>
    <row r="62" spans="1:14" ht="31.2" x14ac:dyDescent="0.25">
      <c r="K62" s="92" t="s">
        <v>371</v>
      </c>
      <c r="L62" s="92" t="s">
        <v>376</v>
      </c>
      <c r="M62" s="92" t="s">
        <v>377</v>
      </c>
      <c r="N62" s="22">
        <f t="shared" si="1"/>
        <v>1</v>
      </c>
    </row>
    <row r="63" spans="1:14" x14ac:dyDescent="0.25">
      <c r="K63" s="92" t="s">
        <v>371</v>
      </c>
      <c r="L63" s="92" t="s">
        <v>378</v>
      </c>
      <c r="M63" s="92"/>
      <c r="N63" s="22">
        <f t="shared" si="1"/>
        <v>1</v>
      </c>
    </row>
    <row r="64" spans="1:14" ht="31.2" x14ac:dyDescent="0.25">
      <c r="K64" s="92" t="s">
        <v>378</v>
      </c>
      <c r="L64" s="92" t="s">
        <v>379</v>
      </c>
      <c r="M64" s="92" t="s">
        <v>380</v>
      </c>
      <c r="N64" s="22">
        <f t="shared" si="1"/>
        <v>1</v>
      </c>
    </row>
    <row r="65" spans="11:14" ht="31.2" x14ac:dyDescent="0.25">
      <c r="K65" s="92" t="s">
        <v>378</v>
      </c>
      <c r="L65" s="92" t="s">
        <v>381</v>
      </c>
      <c r="M65" s="92" t="s">
        <v>382</v>
      </c>
      <c r="N65" s="22">
        <f t="shared" si="1"/>
        <v>1</v>
      </c>
    </row>
    <row r="66" spans="11:14" ht="31.2" x14ac:dyDescent="0.25">
      <c r="K66" s="92" t="s">
        <v>378</v>
      </c>
      <c r="L66" s="92" t="s">
        <v>383</v>
      </c>
      <c r="M66" s="92" t="s">
        <v>384</v>
      </c>
      <c r="N66" s="22">
        <f t="shared" ref="N66:N97" si="2">$T$7</f>
        <v>1</v>
      </c>
    </row>
    <row r="67" spans="11:14" ht="21" x14ac:dyDescent="0.25">
      <c r="K67" s="92" t="s">
        <v>378</v>
      </c>
      <c r="L67" s="92" t="s">
        <v>385</v>
      </c>
      <c r="M67" s="92" t="s">
        <v>386</v>
      </c>
      <c r="N67" s="22">
        <f t="shared" si="2"/>
        <v>1</v>
      </c>
    </row>
    <row r="68" spans="11:14" ht="21" x14ac:dyDescent="0.25">
      <c r="K68" s="92" t="s">
        <v>378</v>
      </c>
      <c r="L68" s="92" t="s">
        <v>387</v>
      </c>
      <c r="M68" s="92" t="s">
        <v>388</v>
      </c>
      <c r="N68" s="22">
        <f t="shared" si="2"/>
        <v>1</v>
      </c>
    </row>
    <row r="69" spans="11:14" ht="21" x14ac:dyDescent="0.25">
      <c r="K69" s="92" t="s">
        <v>378</v>
      </c>
      <c r="L69" s="92" t="s">
        <v>389</v>
      </c>
      <c r="M69" s="92" t="s">
        <v>390</v>
      </c>
      <c r="N69" s="22">
        <f t="shared" si="2"/>
        <v>1</v>
      </c>
    </row>
    <row r="70" spans="11:14" ht="41.4" x14ac:dyDescent="0.25">
      <c r="K70" s="92" t="s">
        <v>378</v>
      </c>
      <c r="L70" s="92" t="s">
        <v>391</v>
      </c>
      <c r="M70" s="92" t="s">
        <v>392</v>
      </c>
      <c r="N70" s="22">
        <f t="shared" si="2"/>
        <v>1</v>
      </c>
    </row>
    <row r="71" spans="11:14" ht="21" x14ac:dyDescent="0.25">
      <c r="K71" s="92" t="s">
        <v>378</v>
      </c>
      <c r="L71" s="92" t="s">
        <v>393</v>
      </c>
      <c r="M71" s="92" t="s">
        <v>394</v>
      </c>
      <c r="N71" s="22">
        <f t="shared" si="2"/>
        <v>1</v>
      </c>
    </row>
    <row r="72" spans="11:14" ht="31.2" x14ac:dyDescent="0.25">
      <c r="K72" s="92" t="s">
        <v>378</v>
      </c>
      <c r="L72" s="92" t="s">
        <v>395</v>
      </c>
      <c r="M72" s="92" t="s">
        <v>396</v>
      </c>
      <c r="N72" s="22">
        <f t="shared" si="2"/>
        <v>1</v>
      </c>
    </row>
    <row r="73" spans="11:14" ht="31.2" x14ac:dyDescent="0.25">
      <c r="K73" s="92" t="s">
        <v>378</v>
      </c>
      <c r="L73" s="92" t="s">
        <v>397</v>
      </c>
      <c r="M73" s="92" t="s">
        <v>398</v>
      </c>
      <c r="N73" s="22">
        <f t="shared" si="2"/>
        <v>1</v>
      </c>
    </row>
    <row r="74" spans="11:14" ht="31.2" x14ac:dyDescent="0.25">
      <c r="K74" s="92" t="s">
        <v>378</v>
      </c>
      <c r="L74" s="92" t="s">
        <v>399</v>
      </c>
      <c r="M74" s="92" t="s">
        <v>400</v>
      </c>
      <c r="N74" s="22">
        <f t="shared" si="2"/>
        <v>1</v>
      </c>
    </row>
    <row r="75" spans="11:14" ht="21" x14ac:dyDescent="0.25">
      <c r="K75" s="92" t="s">
        <v>378</v>
      </c>
      <c r="L75" s="92" t="s">
        <v>401</v>
      </c>
      <c r="M75" s="92" t="s">
        <v>402</v>
      </c>
      <c r="N75" s="22">
        <f t="shared" si="2"/>
        <v>1</v>
      </c>
    </row>
    <row r="76" spans="11:14" ht="21" x14ac:dyDescent="0.25">
      <c r="K76" s="92" t="s">
        <v>378</v>
      </c>
      <c r="L76" s="92" t="s">
        <v>403</v>
      </c>
      <c r="M76" s="92" t="s">
        <v>404</v>
      </c>
      <c r="N76" s="22">
        <f t="shared" si="2"/>
        <v>1</v>
      </c>
    </row>
    <row r="77" spans="11:14" ht="31.2" x14ac:dyDescent="0.25">
      <c r="K77" s="92" t="s">
        <v>378</v>
      </c>
      <c r="L77" s="92" t="s">
        <v>405</v>
      </c>
      <c r="M77" s="92" t="s">
        <v>406</v>
      </c>
      <c r="N77" s="22">
        <f t="shared" si="2"/>
        <v>1</v>
      </c>
    </row>
    <row r="78" spans="11:14" ht="41.4" x14ac:dyDescent="0.25">
      <c r="K78" s="92" t="s">
        <v>378</v>
      </c>
      <c r="L78" s="92" t="s">
        <v>407</v>
      </c>
      <c r="M78" s="92" t="s">
        <v>408</v>
      </c>
      <c r="N78" s="22">
        <f t="shared" si="2"/>
        <v>1</v>
      </c>
    </row>
    <row r="79" spans="11:14" ht="21" x14ac:dyDescent="0.25">
      <c r="K79" s="92" t="s">
        <v>378</v>
      </c>
      <c r="L79" s="92" t="s">
        <v>409</v>
      </c>
      <c r="M79" s="92" t="s">
        <v>410</v>
      </c>
      <c r="N79" s="22">
        <f t="shared" si="2"/>
        <v>1</v>
      </c>
    </row>
    <row r="80" spans="11:14" ht="31.2" x14ac:dyDescent="0.25">
      <c r="K80" s="92" t="s">
        <v>378</v>
      </c>
      <c r="L80" s="92" t="s">
        <v>411</v>
      </c>
      <c r="M80" s="92" t="s">
        <v>412</v>
      </c>
      <c r="N80" s="22">
        <f t="shared" si="2"/>
        <v>1</v>
      </c>
    </row>
    <row r="81" spans="11:14" ht="21" x14ac:dyDescent="0.25">
      <c r="K81" s="92" t="s">
        <v>378</v>
      </c>
      <c r="L81" s="92" t="s">
        <v>413</v>
      </c>
      <c r="M81" s="92"/>
      <c r="N81" s="22">
        <f t="shared" si="2"/>
        <v>1</v>
      </c>
    </row>
    <row r="82" spans="11:14" ht="21" x14ac:dyDescent="0.25">
      <c r="K82" s="92" t="s">
        <v>413</v>
      </c>
      <c r="L82" s="92" t="s">
        <v>414</v>
      </c>
      <c r="M82" s="92" t="s">
        <v>415</v>
      </c>
      <c r="N82" s="22">
        <f t="shared" si="2"/>
        <v>1</v>
      </c>
    </row>
    <row r="83" spans="11:14" ht="31.2" x14ac:dyDescent="0.25">
      <c r="K83" s="92" t="s">
        <v>413</v>
      </c>
      <c r="L83" s="92" t="s">
        <v>416</v>
      </c>
      <c r="M83" s="92" t="s">
        <v>417</v>
      </c>
      <c r="N83" s="22">
        <f t="shared" si="2"/>
        <v>1</v>
      </c>
    </row>
    <row r="84" spans="11:14" ht="31.2" x14ac:dyDescent="0.25">
      <c r="K84" s="92" t="s">
        <v>413</v>
      </c>
      <c r="L84" s="92" t="s">
        <v>418</v>
      </c>
      <c r="M84" s="92" t="s">
        <v>419</v>
      </c>
      <c r="N84" s="22">
        <f t="shared" si="2"/>
        <v>1</v>
      </c>
    </row>
    <row r="85" spans="11:14" ht="41.4" x14ac:dyDescent="0.25">
      <c r="K85" s="92" t="s">
        <v>413</v>
      </c>
      <c r="L85" s="92" t="s">
        <v>420</v>
      </c>
      <c r="M85" s="92" t="s">
        <v>421</v>
      </c>
      <c r="N85" s="22">
        <f t="shared" si="2"/>
        <v>1</v>
      </c>
    </row>
    <row r="86" spans="11:14" ht="31.2" x14ac:dyDescent="0.25">
      <c r="K86" s="92" t="s">
        <v>413</v>
      </c>
      <c r="L86" s="92" t="s">
        <v>422</v>
      </c>
      <c r="M86" s="92" t="s">
        <v>423</v>
      </c>
      <c r="N86" s="22">
        <f t="shared" si="2"/>
        <v>1</v>
      </c>
    </row>
    <row r="87" spans="11:14" ht="21" x14ac:dyDescent="0.25">
      <c r="K87" s="92" t="s">
        <v>413</v>
      </c>
      <c r="L87" s="92" t="s">
        <v>424</v>
      </c>
      <c r="M87" s="92" t="s">
        <v>425</v>
      </c>
      <c r="N87" s="22">
        <f t="shared" si="2"/>
        <v>1</v>
      </c>
    </row>
    <row r="88" spans="11:14" ht="31.2" x14ac:dyDescent="0.25">
      <c r="K88" s="92" t="s">
        <v>413</v>
      </c>
      <c r="L88" s="92" t="s">
        <v>426</v>
      </c>
      <c r="M88" s="92" t="s">
        <v>427</v>
      </c>
      <c r="N88" s="22">
        <f t="shared" si="2"/>
        <v>1</v>
      </c>
    </row>
    <row r="89" spans="11:14" x14ac:dyDescent="0.25">
      <c r="K89" s="92" t="s">
        <v>413</v>
      </c>
      <c r="L89" s="92" t="s">
        <v>428</v>
      </c>
      <c r="M89" s="92" t="s">
        <v>429</v>
      </c>
      <c r="N89" s="22">
        <f t="shared" si="2"/>
        <v>1</v>
      </c>
    </row>
    <row r="90" spans="11:14" ht="31.2" x14ac:dyDescent="0.25">
      <c r="K90" s="92" t="s">
        <v>413</v>
      </c>
      <c r="L90" s="92" t="s">
        <v>430</v>
      </c>
      <c r="M90" s="92" t="s">
        <v>431</v>
      </c>
      <c r="N90" s="22">
        <f t="shared" si="2"/>
        <v>1</v>
      </c>
    </row>
    <row r="91" spans="11:14" x14ac:dyDescent="0.25">
      <c r="K91" s="92" t="s">
        <v>413</v>
      </c>
      <c r="L91" s="92" t="s">
        <v>432</v>
      </c>
      <c r="M91" s="92" t="s">
        <v>433</v>
      </c>
      <c r="N91" s="22">
        <f t="shared" si="2"/>
        <v>1</v>
      </c>
    </row>
    <row r="92" spans="11:14" ht="41.4" x14ac:dyDescent="0.25">
      <c r="K92" s="92" t="s">
        <v>413</v>
      </c>
      <c r="L92" s="92" t="s">
        <v>434</v>
      </c>
      <c r="M92" s="92" t="s">
        <v>435</v>
      </c>
      <c r="N92" s="22">
        <f t="shared" si="2"/>
        <v>1</v>
      </c>
    </row>
    <row r="93" spans="11:14" ht="21" x14ac:dyDescent="0.25">
      <c r="K93" s="92" t="s">
        <v>413</v>
      </c>
      <c r="L93" s="92" t="s">
        <v>436</v>
      </c>
      <c r="M93" s="92" t="s">
        <v>437</v>
      </c>
      <c r="N93" s="22">
        <f t="shared" si="2"/>
        <v>1</v>
      </c>
    </row>
    <row r="94" spans="11:14" ht="31.2" x14ac:dyDescent="0.25">
      <c r="K94" s="92" t="s">
        <v>413</v>
      </c>
      <c r="L94" s="92" t="s">
        <v>438</v>
      </c>
      <c r="M94" s="92" t="s">
        <v>439</v>
      </c>
      <c r="N94" s="22">
        <f t="shared" si="2"/>
        <v>1</v>
      </c>
    </row>
    <row r="95" spans="11:14" ht="31.2" x14ac:dyDescent="0.25">
      <c r="K95" s="92" t="s">
        <v>413</v>
      </c>
      <c r="L95" s="92" t="s">
        <v>440</v>
      </c>
      <c r="M95" s="92" t="s">
        <v>441</v>
      </c>
      <c r="N95" s="22">
        <f t="shared" si="2"/>
        <v>1</v>
      </c>
    </row>
    <row r="96" spans="11:14" x14ac:dyDescent="0.25">
      <c r="K96" s="92" t="s">
        <v>413</v>
      </c>
      <c r="L96" s="92" t="s">
        <v>442</v>
      </c>
      <c r="M96" s="92" t="s">
        <v>443</v>
      </c>
      <c r="N96" s="22">
        <f t="shared" si="2"/>
        <v>1</v>
      </c>
    </row>
    <row r="97" spans="11:14" ht="21" x14ac:dyDescent="0.25">
      <c r="K97" s="92" t="s">
        <v>413</v>
      </c>
      <c r="L97" s="92" t="s">
        <v>444</v>
      </c>
      <c r="M97" s="92" t="s">
        <v>445</v>
      </c>
      <c r="N97" s="22">
        <f t="shared" si="2"/>
        <v>1</v>
      </c>
    </row>
    <row r="98" spans="11:14" x14ac:dyDescent="0.25">
      <c r="K98" s="92" t="s">
        <v>413</v>
      </c>
      <c r="L98" s="92" t="s">
        <v>446</v>
      </c>
      <c r="M98" s="92" t="s">
        <v>447</v>
      </c>
      <c r="N98" s="22">
        <f t="shared" ref="N98:N129" si="3">$T$7</f>
        <v>1</v>
      </c>
    </row>
    <row r="99" spans="11:14" ht="51.6" x14ac:dyDescent="0.25">
      <c r="K99" s="92" t="s">
        <v>413</v>
      </c>
      <c r="L99" s="92" t="s">
        <v>448</v>
      </c>
      <c r="M99" s="92" t="s">
        <v>449</v>
      </c>
      <c r="N99" s="22">
        <f t="shared" si="3"/>
        <v>1</v>
      </c>
    </row>
    <row r="100" spans="11:14" ht="21" x14ac:dyDescent="0.25">
      <c r="K100" s="92" t="s">
        <v>413</v>
      </c>
      <c r="L100" s="92" t="s">
        <v>450</v>
      </c>
      <c r="M100" s="92" t="s">
        <v>451</v>
      </c>
      <c r="N100" s="22">
        <f t="shared" si="3"/>
        <v>1</v>
      </c>
    </row>
    <row r="101" spans="11:14" ht="21" x14ac:dyDescent="0.25">
      <c r="K101" s="92" t="s">
        <v>413</v>
      </c>
      <c r="L101" s="92" t="s">
        <v>452</v>
      </c>
      <c r="M101" s="92" t="s">
        <v>453</v>
      </c>
      <c r="N101" s="22">
        <f t="shared" si="3"/>
        <v>1</v>
      </c>
    </row>
    <row r="102" spans="11:14" ht="31.2" x14ac:dyDescent="0.25">
      <c r="K102" s="92" t="s">
        <v>413</v>
      </c>
      <c r="L102" s="92" t="s">
        <v>454</v>
      </c>
      <c r="M102" s="92" t="s">
        <v>455</v>
      </c>
      <c r="N102" s="22">
        <f t="shared" si="3"/>
        <v>1</v>
      </c>
    </row>
    <row r="103" spans="11:14" x14ac:dyDescent="0.25">
      <c r="K103" s="92" t="s">
        <v>413</v>
      </c>
      <c r="L103" s="92" t="s">
        <v>456</v>
      </c>
      <c r="M103" s="92"/>
      <c r="N103" s="22">
        <f t="shared" si="3"/>
        <v>1</v>
      </c>
    </row>
    <row r="104" spans="11:14" ht="21" x14ac:dyDescent="0.25">
      <c r="K104" s="92" t="s">
        <v>456</v>
      </c>
      <c r="L104" s="92" t="s">
        <v>457</v>
      </c>
      <c r="M104" s="92" t="s">
        <v>458</v>
      </c>
      <c r="N104" s="22">
        <f t="shared" si="3"/>
        <v>1</v>
      </c>
    </row>
    <row r="105" spans="11:14" ht="21" x14ac:dyDescent="0.25">
      <c r="K105" s="92" t="s">
        <v>456</v>
      </c>
      <c r="L105" s="92" t="s">
        <v>459</v>
      </c>
      <c r="M105" s="92" t="s">
        <v>460</v>
      </c>
      <c r="N105" s="22">
        <f t="shared" si="3"/>
        <v>1</v>
      </c>
    </row>
    <row r="106" spans="11:14" ht="41.4" x14ac:dyDescent="0.25">
      <c r="K106" s="92" t="s">
        <v>456</v>
      </c>
      <c r="L106" s="92" t="s">
        <v>461</v>
      </c>
      <c r="M106" s="92" t="s">
        <v>462</v>
      </c>
      <c r="N106" s="22">
        <f t="shared" si="3"/>
        <v>1</v>
      </c>
    </row>
    <row r="107" spans="11:14" ht="21" x14ac:dyDescent="0.25">
      <c r="K107" s="92" t="s">
        <v>456</v>
      </c>
      <c r="L107" s="92" t="s">
        <v>463</v>
      </c>
      <c r="M107" s="92" t="s">
        <v>464</v>
      </c>
      <c r="N107" s="22">
        <f t="shared" si="3"/>
        <v>1</v>
      </c>
    </row>
    <row r="108" spans="11:14" ht="21" x14ac:dyDescent="0.25">
      <c r="K108" s="92" t="s">
        <v>456</v>
      </c>
      <c r="L108" s="92" t="s">
        <v>465</v>
      </c>
      <c r="M108" s="92" t="s">
        <v>466</v>
      </c>
      <c r="N108" s="22">
        <f t="shared" si="3"/>
        <v>1</v>
      </c>
    </row>
    <row r="109" spans="11:14" ht="31.2" x14ac:dyDescent="0.25">
      <c r="K109" s="92" t="s">
        <v>456</v>
      </c>
      <c r="L109" s="92" t="s">
        <v>467</v>
      </c>
      <c r="M109" s="92" t="s">
        <v>468</v>
      </c>
      <c r="N109" s="22">
        <f t="shared" si="3"/>
        <v>1</v>
      </c>
    </row>
    <row r="110" spans="11:14" ht="31.2" x14ac:dyDescent="0.25">
      <c r="K110" s="92" t="s">
        <v>456</v>
      </c>
      <c r="L110" s="92" t="s">
        <v>469</v>
      </c>
      <c r="M110" s="92" t="s">
        <v>470</v>
      </c>
      <c r="N110" s="22">
        <f t="shared" si="3"/>
        <v>1</v>
      </c>
    </row>
    <row r="111" spans="11:14" ht="21" x14ac:dyDescent="0.25">
      <c r="K111" s="92" t="s">
        <v>456</v>
      </c>
      <c r="L111" s="92" t="s">
        <v>471</v>
      </c>
      <c r="M111" s="92" t="s">
        <v>472</v>
      </c>
      <c r="N111" s="22">
        <f t="shared" si="3"/>
        <v>1</v>
      </c>
    </row>
    <row r="112" spans="11:14" ht="41.4" x14ac:dyDescent="0.25">
      <c r="K112" s="92" t="s">
        <v>456</v>
      </c>
      <c r="L112" s="92" t="s">
        <v>473</v>
      </c>
      <c r="M112" s="92" t="s">
        <v>474</v>
      </c>
      <c r="N112" s="22">
        <f t="shared" si="3"/>
        <v>1</v>
      </c>
    </row>
    <row r="113" spans="11:14" ht="21" x14ac:dyDescent="0.25">
      <c r="K113" s="92" t="s">
        <v>456</v>
      </c>
      <c r="L113" s="92" t="s">
        <v>475</v>
      </c>
      <c r="M113" s="92"/>
      <c r="N113" s="22">
        <f t="shared" si="3"/>
        <v>1</v>
      </c>
    </row>
    <row r="114" spans="11:14" ht="31.2" x14ac:dyDescent="0.25">
      <c r="K114" s="92" t="s">
        <v>475</v>
      </c>
      <c r="L114" s="92" t="s">
        <v>476</v>
      </c>
      <c r="M114" s="92" t="s">
        <v>477</v>
      </c>
      <c r="N114" s="22">
        <f t="shared" si="3"/>
        <v>1</v>
      </c>
    </row>
    <row r="115" spans="11:14" ht="31.2" x14ac:dyDescent="0.25">
      <c r="K115" s="92" t="s">
        <v>475</v>
      </c>
      <c r="L115" s="92" t="s">
        <v>478</v>
      </c>
      <c r="M115" s="92" t="s">
        <v>479</v>
      </c>
      <c r="N115" s="22">
        <f t="shared" si="3"/>
        <v>1</v>
      </c>
    </row>
    <row r="116" spans="11:14" ht="41.4" x14ac:dyDescent="0.25">
      <c r="K116" s="92" t="s">
        <v>475</v>
      </c>
      <c r="L116" s="92" t="s">
        <v>480</v>
      </c>
      <c r="M116" s="92" t="s">
        <v>481</v>
      </c>
      <c r="N116" s="22">
        <f t="shared" si="3"/>
        <v>1</v>
      </c>
    </row>
    <row r="117" spans="11:14" ht="41.4" x14ac:dyDescent="0.25">
      <c r="K117" s="92" t="s">
        <v>475</v>
      </c>
      <c r="L117" s="92" t="s">
        <v>482</v>
      </c>
      <c r="M117" s="92" t="s">
        <v>483</v>
      </c>
      <c r="N117" s="22">
        <f t="shared" si="3"/>
        <v>1</v>
      </c>
    </row>
    <row r="118" spans="11:14" ht="31.2" x14ac:dyDescent="0.25">
      <c r="K118" s="92" t="s">
        <v>475</v>
      </c>
      <c r="L118" s="92" t="s">
        <v>484</v>
      </c>
      <c r="M118" s="92" t="s">
        <v>485</v>
      </c>
      <c r="N118" s="22">
        <f t="shared" si="3"/>
        <v>1</v>
      </c>
    </row>
    <row r="119" spans="11:14" ht="31.2" x14ac:dyDescent="0.25">
      <c r="K119" s="92" t="s">
        <v>475</v>
      </c>
      <c r="L119" s="92" t="s">
        <v>486</v>
      </c>
      <c r="M119" s="92" t="s">
        <v>487</v>
      </c>
      <c r="N119" s="22">
        <f t="shared" si="3"/>
        <v>1</v>
      </c>
    </row>
    <row r="120" spans="11:14" ht="31.2" x14ac:dyDescent="0.25">
      <c r="K120" s="92" t="s">
        <v>475</v>
      </c>
      <c r="L120" s="92" t="s">
        <v>488</v>
      </c>
      <c r="M120" s="92" t="s">
        <v>489</v>
      </c>
      <c r="N120" s="22">
        <f t="shared" si="3"/>
        <v>1</v>
      </c>
    </row>
    <row r="121" spans="11:14" ht="41.4" x14ac:dyDescent="0.25">
      <c r="K121" s="92" t="s">
        <v>475</v>
      </c>
      <c r="L121" s="92" t="s">
        <v>490</v>
      </c>
      <c r="M121" s="92" t="s">
        <v>491</v>
      </c>
      <c r="N121" s="22">
        <f t="shared" si="3"/>
        <v>1</v>
      </c>
    </row>
    <row r="122" spans="11:14" ht="31.2" x14ac:dyDescent="0.25">
      <c r="K122" s="92" t="s">
        <v>475</v>
      </c>
      <c r="L122" s="92" t="s">
        <v>492</v>
      </c>
      <c r="M122" s="92" t="s">
        <v>493</v>
      </c>
      <c r="N122" s="22">
        <f t="shared" si="3"/>
        <v>1</v>
      </c>
    </row>
    <row r="123" spans="11:14" ht="31.2" x14ac:dyDescent="0.25">
      <c r="K123" s="92" t="s">
        <v>475</v>
      </c>
      <c r="L123" s="92" t="s">
        <v>494</v>
      </c>
      <c r="M123" s="92" t="s">
        <v>495</v>
      </c>
      <c r="N123" s="22">
        <f t="shared" si="3"/>
        <v>1</v>
      </c>
    </row>
    <row r="124" spans="11:14" ht="41.4" x14ac:dyDescent="0.25">
      <c r="K124" s="92" t="s">
        <v>475</v>
      </c>
      <c r="L124" s="92" t="s">
        <v>496</v>
      </c>
      <c r="M124" s="92" t="s">
        <v>497</v>
      </c>
      <c r="N124" s="22">
        <f t="shared" si="3"/>
        <v>1</v>
      </c>
    </row>
    <row r="125" spans="11:14" ht="21" x14ac:dyDescent="0.25">
      <c r="K125" s="92" t="s">
        <v>475</v>
      </c>
      <c r="L125" s="92" t="s">
        <v>498</v>
      </c>
      <c r="M125" s="92" t="s">
        <v>499</v>
      </c>
      <c r="N125" s="22">
        <f t="shared" si="3"/>
        <v>1</v>
      </c>
    </row>
    <row r="126" spans="11:14" ht="21" x14ac:dyDescent="0.25">
      <c r="K126" s="92" t="s">
        <v>475</v>
      </c>
      <c r="L126" s="92" t="s">
        <v>500</v>
      </c>
      <c r="M126" s="92" t="s">
        <v>501</v>
      </c>
      <c r="N126" s="22">
        <f t="shared" si="3"/>
        <v>1</v>
      </c>
    </row>
    <row r="127" spans="11:14" ht="31.2" x14ac:dyDescent="0.25">
      <c r="K127" s="92" t="s">
        <v>475</v>
      </c>
      <c r="L127" s="92" t="s">
        <v>502</v>
      </c>
      <c r="M127" s="92" t="s">
        <v>503</v>
      </c>
      <c r="N127" s="22">
        <f t="shared" si="3"/>
        <v>1</v>
      </c>
    </row>
    <row r="128" spans="11:14" ht="21" x14ac:dyDescent="0.25">
      <c r="K128" s="92" t="s">
        <v>475</v>
      </c>
      <c r="L128" s="92" t="s">
        <v>504</v>
      </c>
      <c r="M128" s="92" t="s">
        <v>505</v>
      </c>
      <c r="N128" s="22">
        <f t="shared" si="3"/>
        <v>1</v>
      </c>
    </row>
    <row r="129" spans="11:14" ht="21" x14ac:dyDescent="0.25">
      <c r="K129" s="92" t="s">
        <v>475</v>
      </c>
      <c r="L129" s="92" t="s">
        <v>506</v>
      </c>
      <c r="M129" s="92" t="s">
        <v>507</v>
      </c>
      <c r="N129" s="22">
        <f t="shared" si="3"/>
        <v>1</v>
      </c>
    </row>
    <row r="130" spans="11:14" ht="21" x14ac:dyDescent="0.25">
      <c r="K130" s="92" t="s">
        <v>475</v>
      </c>
      <c r="L130" s="92" t="s">
        <v>508</v>
      </c>
      <c r="M130" s="92"/>
      <c r="N130" s="22">
        <f t="shared" ref="N130:N163" si="4">$T$7</f>
        <v>1</v>
      </c>
    </row>
    <row r="131" spans="11:14" ht="21" x14ac:dyDescent="0.25">
      <c r="K131" s="92" t="s">
        <v>508</v>
      </c>
      <c r="L131" s="92" t="s">
        <v>509</v>
      </c>
      <c r="M131" s="92" t="s">
        <v>510</v>
      </c>
      <c r="N131" s="22">
        <f t="shared" si="4"/>
        <v>1</v>
      </c>
    </row>
    <row r="132" spans="11:14" ht="41.4" x14ac:dyDescent="0.25">
      <c r="K132" s="92" t="s">
        <v>508</v>
      </c>
      <c r="L132" s="92" t="s">
        <v>511</v>
      </c>
      <c r="M132" s="92" t="s">
        <v>512</v>
      </c>
      <c r="N132" s="22">
        <f t="shared" si="4"/>
        <v>1</v>
      </c>
    </row>
    <row r="133" spans="11:14" ht="41.4" x14ac:dyDescent="0.25">
      <c r="K133" s="92" t="s">
        <v>508</v>
      </c>
      <c r="L133" s="92" t="s">
        <v>513</v>
      </c>
      <c r="M133" s="92" t="s">
        <v>514</v>
      </c>
      <c r="N133" s="22">
        <f t="shared" si="4"/>
        <v>1</v>
      </c>
    </row>
    <row r="134" spans="11:14" ht="41.4" x14ac:dyDescent="0.25">
      <c r="K134" s="92" t="s">
        <v>508</v>
      </c>
      <c r="L134" s="92" t="s">
        <v>515</v>
      </c>
      <c r="M134" s="92" t="s">
        <v>516</v>
      </c>
      <c r="N134" s="22">
        <f t="shared" si="4"/>
        <v>1</v>
      </c>
    </row>
    <row r="135" spans="11:14" ht="31.2" x14ac:dyDescent="0.25">
      <c r="K135" s="92" t="s">
        <v>508</v>
      </c>
      <c r="L135" s="92" t="s">
        <v>517</v>
      </c>
      <c r="M135" s="92" t="s">
        <v>518</v>
      </c>
      <c r="N135" s="22">
        <f t="shared" si="4"/>
        <v>1</v>
      </c>
    </row>
    <row r="136" spans="11:14" ht="21" x14ac:dyDescent="0.25">
      <c r="K136" s="92" t="s">
        <v>508</v>
      </c>
      <c r="L136" s="92" t="s">
        <v>519</v>
      </c>
      <c r="M136" s="92" t="s">
        <v>520</v>
      </c>
      <c r="N136" s="22">
        <f t="shared" si="4"/>
        <v>1</v>
      </c>
    </row>
    <row r="137" spans="11:14" ht="51.6" x14ac:dyDescent="0.25">
      <c r="K137" s="92" t="s">
        <v>508</v>
      </c>
      <c r="L137" s="92" t="s">
        <v>521</v>
      </c>
      <c r="M137" s="92" t="s">
        <v>522</v>
      </c>
      <c r="N137" s="22">
        <f t="shared" si="4"/>
        <v>1</v>
      </c>
    </row>
    <row r="138" spans="11:14" x14ac:dyDescent="0.25">
      <c r="K138" s="92" t="s">
        <v>508</v>
      </c>
      <c r="L138" s="92" t="s">
        <v>523</v>
      </c>
      <c r="M138" s="92"/>
      <c r="N138" s="22">
        <f t="shared" si="4"/>
        <v>1</v>
      </c>
    </row>
    <row r="139" spans="11:14" ht="31.2" x14ac:dyDescent="0.25">
      <c r="K139" s="92" t="s">
        <v>523</v>
      </c>
      <c r="L139" s="92" t="s">
        <v>524</v>
      </c>
      <c r="M139" s="92" t="s">
        <v>525</v>
      </c>
      <c r="N139" s="22">
        <f t="shared" si="4"/>
        <v>1</v>
      </c>
    </row>
    <row r="140" spans="11:14" ht="31.2" x14ac:dyDescent="0.25">
      <c r="K140" s="92" t="s">
        <v>523</v>
      </c>
      <c r="L140" s="92" t="s">
        <v>526</v>
      </c>
      <c r="M140" s="92" t="s">
        <v>527</v>
      </c>
      <c r="N140" s="22">
        <f t="shared" si="4"/>
        <v>1</v>
      </c>
    </row>
    <row r="141" spans="11:14" ht="21" x14ac:dyDescent="0.25">
      <c r="K141" s="92" t="s">
        <v>523</v>
      </c>
      <c r="L141" s="92" t="s">
        <v>528</v>
      </c>
      <c r="M141" s="92" t="s">
        <v>529</v>
      </c>
      <c r="N141" s="22">
        <f t="shared" si="4"/>
        <v>1</v>
      </c>
    </row>
    <row r="142" spans="11:14" ht="41.4" x14ac:dyDescent="0.25">
      <c r="K142" s="92" t="s">
        <v>523</v>
      </c>
      <c r="L142" s="92" t="s">
        <v>530</v>
      </c>
      <c r="M142" s="92" t="s">
        <v>531</v>
      </c>
      <c r="N142" s="22">
        <f t="shared" si="4"/>
        <v>1</v>
      </c>
    </row>
    <row r="143" spans="11:14" ht="31.2" x14ac:dyDescent="0.25">
      <c r="K143" s="92" t="s">
        <v>523</v>
      </c>
      <c r="L143" s="92" t="s">
        <v>532</v>
      </c>
      <c r="M143" s="92" t="s">
        <v>533</v>
      </c>
      <c r="N143" s="22">
        <f t="shared" si="4"/>
        <v>1</v>
      </c>
    </row>
    <row r="144" spans="11:14" ht="21" x14ac:dyDescent="0.25">
      <c r="K144" s="92" t="s">
        <v>523</v>
      </c>
      <c r="L144" s="92" t="s">
        <v>534</v>
      </c>
      <c r="M144" s="92" t="s">
        <v>535</v>
      </c>
      <c r="N144" s="22">
        <f t="shared" si="4"/>
        <v>1</v>
      </c>
    </row>
    <row r="145" spans="11:14" ht="41.4" x14ac:dyDescent="0.25">
      <c r="K145" s="92" t="s">
        <v>523</v>
      </c>
      <c r="L145" s="92" t="s">
        <v>536</v>
      </c>
      <c r="M145" s="92" t="s">
        <v>537</v>
      </c>
      <c r="N145" s="22">
        <f t="shared" si="4"/>
        <v>1</v>
      </c>
    </row>
    <row r="146" spans="11:14" ht="31.2" x14ac:dyDescent="0.25">
      <c r="K146" s="92" t="s">
        <v>523</v>
      </c>
      <c r="L146" s="92" t="s">
        <v>538</v>
      </c>
      <c r="M146" s="92" t="s">
        <v>539</v>
      </c>
      <c r="N146" s="22">
        <f t="shared" si="4"/>
        <v>1</v>
      </c>
    </row>
    <row r="147" spans="11:14" ht="21" x14ac:dyDescent="0.25">
      <c r="K147" s="92" t="s">
        <v>523</v>
      </c>
      <c r="L147" s="92" t="s">
        <v>540</v>
      </c>
      <c r="M147" s="92"/>
      <c r="N147" s="22">
        <f t="shared" si="4"/>
        <v>1</v>
      </c>
    </row>
    <row r="148" spans="11:14" ht="21" x14ac:dyDescent="0.25">
      <c r="K148" s="92" t="s">
        <v>540</v>
      </c>
      <c r="L148" s="92" t="s">
        <v>541</v>
      </c>
      <c r="M148" s="92" t="s">
        <v>542</v>
      </c>
      <c r="N148" s="22">
        <f t="shared" si="4"/>
        <v>1</v>
      </c>
    </row>
    <row r="149" spans="11:14" ht="41.4" x14ac:dyDescent="0.25">
      <c r="K149" s="92" t="s">
        <v>540</v>
      </c>
      <c r="L149" s="92" t="s">
        <v>543</v>
      </c>
      <c r="M149" s="92" t="s">
        <v>544</v>
      </c>
      <c r="N149" s="22">
        <f t="shared" si="4"/>
        <v>1</v>
      </c>
    </row>
    <row r="150" spans="11:14" ht="41.4" x14ac:dyDescent="0.25">
      <c r="K150" s="92" t="s">
        <v>540</v>
      </c>
      <c r="L150" s="92" t="s">
        <v>545</v>
      </c>
      <c r="M150" s="92" t="s">
        <v>546</v>
      </c>
      <c r="N150" s="22">
        <f t="shared" si="4"/>
        <v>1</v>
      </c>
    </row>
    <row r="151" spans="11:14" ht="41.4" x14ac:dyDescent="0.25">
      <c r="K151" s="92" t="s">
        <v>540</v>
      </c>
      <c r="L151" s="92" t="s">
        <v>547</v>
      </c>
      <c r="M151" s="92" t="s">
        <v>548</v>
      </c>
      <c r="N151" s="22">
        <f t="shared" si="4"/>
        <v>1</v>
      </c>
    </row>
    <row r="152" spans="11:14" ht="21" x14ac:dyDescent="0.25">
      <c r="K152" s="92" t="s">
        <v>540</v>
      </c>
      <c r="L152" s="92" t="s">
        <v>549</v>
      </c>
      <c r="M152" s="92" t="s">
        <v>550</v>
      </c>
      <c r="N152" s="22">
        <f t="shared" si="4"/>
        <v>1</v>
      </c>
    </row>
    <row r="153" spans="11:14" ht="31.2" x14ac:dyDescent="0.25">
      <c r="K153" s="92" t="s">
        <v>540</v>
      </c>
      <c r="L153" s="92" t="s">
        <v>551</v>
      </c>
      <c r="M153" s="92" t="s">
        <v>552</v>
      </c>
      <c r="N153" s="22">
        <f t="shared" si="4"/>
        <v>1</v>
      </c>
    </row>
    <row r="154" spans="11:14" ht="21" x14ac:dyDescent="0.25">
      <c r="K154" s="92" t="s">
        <v>540</v>
      </c>
      <c r="L154" s="92" t="s">
        <v>553</v>
      </c>
      <c r="M154" s="92"/>
      <c r="N154" s="22">
        <f t="shared" si="4"/>
        <v>1</v>
      </c>
    </row>
    <row r="155" spans="11:14" ht="31.2" x14ac:dyDescent="0.25">
      <c r="K155" s="92" t="s">
        <v>553</v>
      </c>
      <c r="L155" s="92" t="s">
        <v>554</v>
      </c>
      <c r="M155" s="92" t="s">
        <v>555</v>
      </c>
      <c r="N155" s="22">
        <f t="shared" si="4"/>
        <v>1</v>
      </c>
    </row>
    <row r="156" spans="11:14" ht="41.4" x14ac:dyDescent="0.25">
      <c r="K156" s="92" t="s">
        <v>553</v>
      </c>
      <c r="L156" s="92" t="s">
        <v>556</v>
      </c>
      <c r="M156" s="92" t="s">
        <v>557</v>
      </c>
      <c r="N156" s="22">
        <f t="shared" si="4"/>
        <v>1</v>
      </c>
    </row>
    <row r="157" spans="11:14" ht="41.4" x14ac:dyDescent="0.25">
      <c r="K157" s="92" t="s">
        <v>553</v>
      </c>
      <c r="L157" s="92" t="s">
        <v>558</v>
      </c>
      <c r="M157" s="92" t="s">
        <v>559</v>
      </c>
      <c r="N157" s="22">
        <f t="shared" si="4"/>
        <v>1</v>
      </c>
    </row>
    <row r="158" spans="11:14" ht="31.2" x14ac:dyDescent="0.25">
      <c r="K158" s="92" t="s">
        <v>553</v>
      </c>
      <c r="L158" s="92" t="s">
        <v>560</v>
      </c>
      <c r="M158" s="92" t="s">
        <v>561</v>
      </c>
      <c r="N158" s="22">
        <f t="shared" si="4"/>
        <v>1</v>
      </c>
    </row>
    <row r="159" spans="11:14" ht="31.2" x14ac:dyDescent="0.25">
      <c r="K159" s="92" t="s">
        <v>553</v>
      </c>
      <c r="L159" s="92" t="s">
        <v>562</v>
      </c>
      <c r="M159" s="92" t="s">
        <v>563</v>
      </c>
      <c r="N159" s="22">
        <f t="shared" si="4"/>
        <v>1</v>
      </c>
    </row>
    <row r="160" spans="11:14" ht="31.2" x14ac:dyDescent="0.25">
      <c r="K160" s="92" t="s">
        <v>553</v>
      </c>
      <c r="L160" s="92" t="s">
        <v>564</v>
      </c>
      <c r="M160" s="92" t="s">
        <v>565</v>
      </c>
      <c r="N160" s="22">
        <f t="shared" si="4"/>
        <v>1</v>
      </c>
    </row>
    <row r="161" spans="11:14" ht="31.2" x14ac:dyDescent="0.25">
      <c r="K161" s="92" t="s">
        <v>553</v>
      </c>
      <c r="L161" s="92" t="s">
        <v>566</v>
      </c>
      <c r="M161" s="92" t="s">
        <v>567</v>
      </c>
      <c r="N161" s="22">
        <f t="shared" si="4"/>
        <v>1</v>
      </c>
    </row>
    <row r="162" spans="11:14" ht="61.8" x14ac:dyDescent="0.25">
      <c r="K162" s="92" t="s">
        <v>553</v>
      </c>
      <c r="L162" s="92" t="s">
        <v>568</v>
      </c>
      <c r="M162" s="92" t="s">
        <v>569</v>
      </c>
      <c r="N162" s="22">
        <f t="shared" si="4"/>
        <v>1</v>
      </c>
    </row>
    <row r="163" spans="11:14" ht="41.4" x14ac:dyDescent="0.25">
      <c r="K163" s="92" t="s">
        <v>553</v>
      </c>
      <c r="L163" s="92" t="s">
        <v>570</v>
      </c>
      <c r="M163" s="92" t="s">
        <v>571</v>
      </c>
      <c r="N163" s="22">
        <f t="shared" si="4"/>
        <v>1</v>
      </c>
    </row>
    <row r="164" spans="11:14" ht="31.2" x14ac:dyDescent="0.25">
      <c r="K164" s="92" t="s">
        <v>553</v>
      </c>
      <c r="L164" s="92" t="s">
        <v>572</v>
      </c>
      <c r="M164" s="92" t="s">
        <v>573</v>
      </c>
      <c r="N164" s="22">
        <f>$T$7</f>
        <v>1</v>
      </c>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FirstLoad">
                <anchor moveWithCells="1" sizeWithCells="1">
                  <from>
                    <xdr:col>21</xdr:col>
                    <xdr:colOff>0</xdr:colOff>
                    <xdr:row>3</xdr:row>
                    <xdr:rowOff>0</xdr:rowOff>
                  </from>
                  <to>
                    <xdr:col>22</xdr:col>
                    <xdr:colOff>0</xdr:colOff>
                    <xdr:row>4</xdr:row>
                    <xdr:rowOff>0</xdr:rowOff>
                  </to>
                </anchor>
              </controlPr>
            </control>
          </mc:Choice>
        </mc:AlternateContent>
      </controls>
    </mc:Choice>
  </mc:AlternateContent>
  <tableParts count="6">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RiskMatrix"/>
  <dimension ref="A1:AY95"/>
  <sheetViews>
    <sheetView view="pageBreakPreview" zoomScale="75" zoomScaleNormal="70" zoomScaleSheetLayoutView="75" workbookViewId="0">
      <pane ySplit="10" topLeftCell="A94" activePane="bottomLeft" state="frozen"/>
      <selection activeCell="A50" sqref="A50:B50"/>
      <selection pane="bottomLeft" activeCell="F3" sqref="F3"/>
    </sheetView>
  </sheetViews>
  <sheetFormatPr defaultColWidth="9.33203125" defaultRowHeight="13.2" x14ac:dyDescent="0.25"/>
  <cols>
    <col min="1" max="1" width="3.88671875" style="140" customWidth="1"/>
    <col min="2" max="2" width="7.33203125" style="140" customWidth="1"/>
    <col min="3" max="5" width="4.6640625" style="18" customWidth="1"/>
    <col min="6" max="6" width="5.44140625" style="18" customWidth="1"/>
    <col min="7" max="7" width="5.88671875" style="18" customWidth="1"/>
    <col min="8" max="8" width="2.5546875" style="18" customWidth="1"/>
    <col min="9" max="9" width="33.5546875" style="19" customWidth="1"/>
    <col min="10" max="10" width="2.5546875" style="19" customWidth="1"/>
    <col min="11" max="11" width="40.6640625" style="19" customWidth="1"/>
    <col min="12" max="12" width="2" style="19" customWidth="1"/>
    <col min="13" max="13" width="40.6640625" style="19" customWidth="1"/>
    <col min="14" max="14" width="2" style="19" customWidth="1"/>
    <col min="15" max="15" width="40.6640625" style="19" customWidth="1"/>
    <col min="16" max="16" width="2" style="19" customWidth="1"/>
    <col min="17" max="17" width="22.6640625" style="19" customWidth="1"/>
    <col min="18" max="18" width="2" style="19" customWidth="1"/>
    <col min="19" max="21" width="4.6640625" style="18" customWidth="1"/>
    <col min="22" max="22" width="5.6640625" style="18" customWidth="1"/>
    <col min="23" max="23" width="2" style="19" customWidth="1"/>
    <col min="24" max="24" width="40.6640625" style="20" customWidth="1"/>
    <col min="25" max="25" width="2" style="20" customWidth="1"/>
    <col min="26" max="26" width="40.6640625" style="20" hidden="1" customWidth="1"/>
    <col min="27" max="27" width="2" style="20" hidden="1" customWidth="1"/>
    <col min="28" max="28" width="22.6640625" style="20" customWidth="1"/>
    <col min="29" max="29" width="2" style="20" customWidth="1"/>
    <col min="30" max="30" width="27.6640625" style="20" customWidth="1"/>
    <col min="31" max="31" width="1.6640625" style="20" customWidth="1"/>
    <col min="32" max="32" width="27.6640625" style="20" customWidth="1"/>
    <col min="33" max="33" width="2.44140625" style="19" customWidth="1"/>
    <col min="34" max="36" width="4.6640625" style="18" customWidth="1"/>
    <col min="37" max="37" width="5.6640625" style="18" customWidth="1"/>
    <col min="38" max="38" width="2" style="19" customWidth="1"/>
    <col min="39" max="39" width="27.6640625" style="19" customWidth="1"/>
    <col min="40" max="40" width="2" style="19" customWidth="1"/>
    <col min="41" max="41" width="40.6640625" style="19" customWidth="1"/>
    <col min="42" max="42" width="2" style="19" customWidth="1"/>
    <col min="43" max="43" width="22.6640625" style="20" customWidth="1"/>
    <col min="44" max="44" width="2" style="20" customWidth="1"/>
    <col min="45" max="45" width="12.6640625" style="68" customWidth="1"/>
    <col min="46" max="46" width="2" style="20" customWidth="1"/>
    <col min="47" max="47" width="40.6640625" style="19" customWidth="1"/>
    <col min="48" max="48" width="2" style="19" customWidth="1"/>
    <col min="49" max="49" width="22.6640625" style="19" customWidth="1"/>
    <col min="50" max="50" width="2" style="19" customWidth="1"/>
    <col min="51" max="51" width="12.6640625" style="77" customWidth="1"/>
    <col min="52" max="16384" width="9.33203125" style="19"/>
  </cols>
  <sheetData>
    <row r="1" spans="1:51" s="63" customFormat="1" ht="17.399999999999999" x14ac:dyDescent="0.3">
      <c r="A1" s="144"/>
      <c r="B1" s="17" t="s">
        <v>1034</v>
      </c>
      <c r="C1" s="17"/>
      <c r="D1" s="17"/>
      <c r="E1" s="17"/>
      <c r="F1" s="17"/>
      <c r="G1" s="17"/>
      <c r="H1" s="62"/>
      <c r="S1" s="62"/>
      <c r="T1" s="62"/>
      <c r="U1" s="62"/>
      <c r="V1" s="62"/>
      <c r="X1" s="64"/>
      <c r="Y1" s="64"/>
      <c r="Z1" s="64"/>
      <c r="AA1" s="64"/>
      <c r="AB1" s="64"/>
      <c r="AC1" s="64"/>
      <c r="AD1" s="64"/>
      <c r="AE1" s="64"/>
      <c r="AF1" s="64"/>
      <c r="AH1" s="62"/>
      <c r="AI1" s="62"/>
      <c r="AJ1" s="62"/>
      <c r="AK1" s="62"/>
      <c r="AQ1" s="64"/>
      <c r="AR1" s="64"/>
      <c r="AS1" s="67"/>
      <c r="AT1" s="64"/>
      <c r="AY1" s="76"/>
    </row>
    <row r="2" spans="1:51" x14ac:dyDescent="0.25">
      <c r="A2" s="145"/>
      <c r="B2" s="141"/>
      <c r="C2" s="16"/>
      <c r="D2" s="16"/>
      <c r="E2" s="16"/>
      <c r="F2" s="16"/>
      <c r="G2" s="16"/>
    </row>
    <row r="3" spans="1:51" x14ac:dyDescent="0.25">
      <c r="C3" s="19"/>
      <c r="D3" s="19"/>
      <c r="E3" s="21" t="s">
        <v>175</v>
      </c>
      <c r="F3" s="22" t="s">
        <v>2059</v>
      </c>
      <c r="G3" s="19"/>
      <c r="H3" s="19"/>
    </row>
    <row r="4" spans="1:51" ht="15" customHeight="1" x14ac:dyDescent="0.25">
      <c r="C4" s="19"/>
      <c r="D4" s="19"/>
      <c r="E4" s="21" t="s">
        <v>176</v>
      </c>
      <c r="F4" s="417">
        <v>42464</v>
      </c>
      <c r="G4" s="417"/>
      <c r="H4" s="417"/>
    </row>
    <row r="5" spans="1:51" ht="15" customHeight="1" x14ac:dyDescent="0.25">
      <c r="C5" s="19"/>
      <c r="D5" s="19"/>
      <c r="E5" s="21" t="s">
        <v>177</v>
      </c>
      <c r="F5" s="417">
        <v>45790</v>
      </c>
      <c r="G5" s="417"/>
      <c r="H5" s="417"/>
      <c r="L5" s="23"/>
      <c r="O5" s="23"/>
      <c r="P5" s="23"/>
      <c r="Q5" s="23"/>
      <c r="R5" s="3"/>
      <c r="S5" s="3"/>
      <c r="T5" s="3"/>
      <c r="U5" s="3"/>
      <c r="V5" s="3"/>
      <c r="W5" s="3"/>
      <c r="X5" s="3"/>
      <c r="Y5" s="3"/>
      <c r="Z5" s="3"/>
      <c r="AA5" s="3"/>
      <c r="AB5" s="3"/>
      <c r="AC5" s="3"/>
      <c r="AD5" s="3"/>
      <c r="AE5" s="3"/>
      <c r="AF5" s="3"/>
      <c r="AG5" s="3"/>
      <c r="AH5" s="3"/>
      <c r="AI5" s="3"/>
      <c r="AJ5" s="3"/>
      <c r="AK5" s="3"/>
      <c r="AQ5" s="3"/>
      <c r="AR5" s="3"/>
      <c r="AS5" s="69"/>
      <c r="AT5" s="3"/>
    </row>
    <row r="6" spans="1:51" ht="4.5" customHeight="1" thickBot="1" x14ac:dyDescent="0.3">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row>
    <row r="7" spans="1:51" ht="11.25" customHeight="1" thickTop="1" thickBot="1" x14ac:dyDescent="0.3">
      <c r="B7" s="434" t="s">
        <v>3</v>
      </c>
      <c r="C7" s="435"/>
      <c r="D7" s="435"/>
      <c r="E7" s="435"/>
      <c r="F7" s="435"/>
      <c r="G7" s="435"/>
      <c r="H7" s="435"/>
      <c r="I7" s="435"/>
      <c r="J7" s="435"/>
      <c r="K7" s="435"/>
      <c r="L7" s="435"/>
      <c r="M7" s="435"/>
      <c r="N7" s="435"/>
      <c r="O7" s="435"/>
      <c r="P7" s="435"/>
      <c r="Q7" s="435"/>
      <c r="R7" s="435"/>
      <c r="S7" s="435"/>
      <c r="T7" s="435"/>
      <c r="U7" s="435"/>
      <c r="V7" s="435"/>
      <c r="W7" s="436"/>
      <c r="X7" s="430" t="s">
        <v>4</v>
      </c>
      <c r="Y7" s="431"/>
      <c r="Z7" s="431"/>
      <c r="AA7" s="431"/>
      <c r="AB7" s="431"/>
      <c r="AC7" s="431"/>
      <c r="AD7" s="431"/>
      <c r="AE7" s="431"/>
      <c r="AF7" s="431"/>
      <c r="AG7" s="431"/>
      <c r="AH7" s="431"/>
      <c r="AI7" s="431"/>
      <c r="AJ7" s="431"/>
      <c r="AK7" s="431"/>
      <c r="AL7" s="431"/>
      <c r="AM7" s="432" t="s">
        <v>13</v>
      </c>
      <c r="AN7" s="433"/>
      <c r="AO7" s="433"/>
      <c r="AP7" s="433"/>
      <c r="AQ7" s="433"/>
      <c r="AR7" s="433"/>
      <c r="AS7" s="433"/>
      <c r="AT7" s="433"/>
      <c r="AU7" s="433"/>
      <c r="AV7" s="433"/>
      <c r="AW7" s="433"/>
      <c r="AX7" s="433"/>
      <c r="AY7" s="433"/>
    </row>
    <row r="8" spans="1:51" ht="15" customHeight="1" thickTop="1" thickBot="1" x14ac:dyDescent="0.3">
      <c r="A8" s="146"/>
      <c r="B8" s="139"/>
      <c r="C8" s="25"/>
      <c r="D8" s="25"/>
      <c r="E8" s="25"/>
      <c r="F8" s="25"/>
      <c r="G8" s="25"/>
      <c r="H8" s="25"/>
      <c r="I8" s="26"/>
      <c r="J8" s="26"/>
      <c r="K8" s="26"/>
      <c r="L8" s="26"/>
      <c r="M8" s="151" t="s">
        <v>1351</v>
      </c>
      <c r="N8" s="26"/>
      <c r="O8" s="26"/>
      <c r="P8" s="26"/>
      <c r="Q8" s="25"/>
      <c r="R8" s="26"/>
      <c r="S8" s="19"/>
      <c r="T8" s="27"/>
      <c r="U8" s="65" t="s">
        <v>1282</v>
      </c>
      <c r="V8" s="27"/>
      <c r="W8" s="26"/>
      <c r="X8" s="2"/>
      <c r="Y8" s="2"/>
      <c r="Z8" s="2"/>
      <c r="AA8" s="2"/>
      <c r="AB8" s="2"/>
      <c r="AC8" s="2"/>
      <c r="AD8" s="152" t="s">
        <v>1352</v>
      </c>
      <c r="AE8" s="2"/>
      <c r="AF8" s="2"/>
      <c r="AG8" s="2"/>
      <c r="AH8" s="19"/>
      <c r="AI8" s="29"/>
      <c r="AJ8" s="29"/>
      <c r="AK8" s="2"/>
      <c r="AL8" s="2"/>
      <c r="AM8" s="2"/>
      <c r="AN8" s="2"/>
      <c r="AO8" s="2"/>
      <c r="AP8" s="2"/>
      <c r="AQ8" s="153" t="s">
        <v>1353</v>
      </c>
      <c r="AR8" s="2"/>
      <c r="AS8" s="70"/>
      <c r="AT8" s="2"/>
      <c r="AU8" s="2"/>
      <c r="AV8" s="2"/>
      <c r="AW8" s="2"/>
      <c r="AX8" s="2"/>
      <c r="AY8" s="70"/>
    </row>
    <row r="9" spans="1:51" ht="15" customHeight="1" thickBot="1" x14ac:dyDescent="0.3">
      <c r="A9" s="146"/>
      <c r="B9" s="139"/>
      <c r="C9" s="437" t="s">
        <v>187</v>
      </c>
      <c r="D9" s="438"/>
      <c r="E9" s="438"/>
      <c r="F9" s="438"/>
      <c r="G9" s="439"/>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1283</v>
      </c>
      <c r="AK9" s="2"/>
      <c r="AL9" s="2"/>
      <c r="AM9" s="2"/>
      <c r="AN9" s="2"/>
      <c r="AO9" s="2"/>
      <c r="AP9" s="2"/>
      <c r="AQ9" s="2"/>
      <c r="AR9" s="2"/>
      <c r="AS9" s="70"/>
      <c r="AT9" s="2"/>
      <c r="AU9" s="2"/>
      <c r="AV9" s="2"/>
      <c r="AW9" s="2"/>
      <c r="AX9" s="2"/>
      <c r="AY9" s="70"/>
    </row>
    <row r="10" spans="1:5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1350</v>
      </c>
      <c r="B11" s="142" t="s">
        <v>206</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279" customFormat="1" x14ac:dyDescent="0.25">
      <c r="A12" s="149">
        <v>1</v>
      </c>
      <c r="B12" s="270" t="s">
        <v>1686</v>
      </c>
      <c r="C12" s="129"/>
      <c r="D12" s="130"/>
      <c r="E12" s="130"/>
      <c r="F12" s="130"/>
      <c r="G12" s="131"/>
      <c r="H12" s="271"/>
      <c r="I12" s="272"/>
      <c r="J12" s="273"/>
      <c r="K12" s="273"/>
      <c r="L12" s="272"/>
      <c r="M12" s="272"/>
      <c r="N12" s="272"/>
      <c r="O12" s="272"/>
      <c r="P12" s="273"/>
      <c r="Q12" s="273"/>
      <c r="R12" s="274"/>
      <c r="S12" s="275"/>
      <c r="T12" s="275"/>
      <c r="U12" s="275"/>
      <c r="V12" s="276"/>
      <c r="W12" s="277"/>
      <c r="X12" s="272"/>
      <c r="Y12" s="272"/>
      <c r="Z12" s="272"/>
      <c r="AA12" s="272"/>
      <c r="AB12" s="272"/>
      <c r="AC12" s="272"/>
      <c r="AD12" s="272"/>
      <c r="AE12" s="272"/>
      <c r="AF12" s="272"/>
      <c r="AG12" s="274"/>
      <c r="AH12" s="275"/>
      <c r="AI12" s="275"/>
      <c r="AJ12" s="275"/>
      <c r="AK12" s="275"/>
      <c r="AL12" s="277"/>
      <c r="AM12" s="273"/>
      <c r="AN12" s="273"/>
      <c r="AO12" s="273"/>
      <c r="AP12" s="273"/>
      <c r="AQ12" s="273"/>
      <c r="AR12" s="273"/>
      <c r="AS12" s="278"/>
      <c r="AT12" s="273"/>
      <c r="AU12" s="273"/>
      <c r="AV12" s="273"/>
      <c r="AW12" s="273"/>
      <c r="AX12" s="273"/>
      <c r="AY12" s="278"/>
    </row>
    <row r="13" spans="1:51" ht="50.25" customHeight="1" x14ac:dyDescent="0.25">
      <c r="A13" s="148">
        <v>2</v>
      </c>
      <c r="B13" s="39" t="s">
        <v>706</v>
      </c>
      <c r="C13" s="125" t="s">
        <v>617</v>
      </c>
      <c r="D13" s="126" t="s">
        <v>617</v>
      </c>
      <c r="E13" s="126"/>
      <c r="F13" s="126" t="s">
        <v>617</v>
      </c>
      <c r="G13" s="127"/>
      <c r="H13" s="38"/>
      <c r="I13" s="41" t="s">
        <v>774</v>
      </c>
      <c r="J13" s="40"/>
      <c r="K13" s="40" t="s">
        <v>198</v>
      </c>
      <c r="L13" s="41"/>
      <c r="M13" s="41" t="s">
        <v>883</v>
      </c>
      <c r="N13" s="41"/>
      <c r="O13" s="41" t="s">
        <v>765</v>
      </c>
      <c r="P13" s="40"/>
      <c r="Q13" s="40" t="s">
        <v>614</v>
      </c>
      <c r="R13" s="42"/>
      <c r="S13" s="43">
        <v>7</v>
      </c>
      <c r="T13" s="43">
        <v>7</v>
      </c>
      <c r="U13" s="43">
        <v>7</v>
      </c>
      <c r="V13" s="44">
        <f>S13*T13*U13</f>
        <v>343</v>
      </c>
      <c r="W13" s="45"/>
      <c r="X13" s="46" t="s">
        <v>1381</v>
      </c>
      <c r="Y13" s="46"/>
      <c r="Z13" s="46"/>
      <c r="AA13" s="46"/>
      <c r="AB13" s="204" t="s">
        <v>1625</v>
      </c>
      <c r="AC13" s="46"/>
      <c r="AD13" s="46" t="s">
        <v>885</v>
      </c>
      <c r="AE13" s="46"/>
      <c r="AF13" s="46" t="s">
        <v>886</v>
      </c>
      <c r="AG13" s="42"/>
      <c r="AH13" s="43">
        <v>7</v>
      </c>
      <c r="AI13" s="43">
        <v>5</v>
      </c>
      <c r="AJ13" s="43">
        <v>7</v>
      </c>
      <c r="AK13" s="44">
        <f>AH13*AI13*AJ13</f>
        <v>245</v>
      </c>
      <c r="AL13" s="45"/>
      <c r="AM13" s="47" t="s">
        <v>887</v>
      </c>
      <c r="AN13" s="47"/>
      <c r="AO13" s="47" t="s">
        <v>619</v>
      </c>
      <c r="AP13" s="47"/>
      <c r="AQ13" s="110" t="s">
        <v>619</v>
      </c>
      <c r="AR13" s="47"/>
      <c r="AS13" s="110" t="s">
        <v>619</v>
      </c>
      <c r="AT13" s="47"/>
      <c r="AU13" s="47" t="s">
        <v>1382</v>
      </c>
      <c r="AV13" s="47"/>
      <c r="AW13" s="47" t="s">
        <v>1384</v>
      </c>
      <c r="AX13" s="47"/>
      <c r="AY13" s="74" t="s">
        <v>1439</v>
      </c>
    </row>
    <row r="14" spans="1:51" ht="39.75" customHeight="1" x14ac:dyDescent="0.25">
      <c r="A14" s="148">
        <v>3</v>
      </c>
      <c r="B14" s="39" t="s">
        <v>706</v>
      </c>
      <c r="C14" s="125" t="s">
        <v>617</v>
      </c>
      <c r="D14" s="126" t="s">
        <v>617</v>
      </c>
      <c r="E14" s="126"/>
      <c r="F14" s="126" t="s">
        <v>617</v>
      </c>
      <c r="G14" s="127"/>
      <c r="H14" s="38"/>
      <c r="I14" s="41" t="s">
        <v>774</v>
      </c>
      <c r="J14" s="40"/>
      <c r="K14" s="40" t="s">
        <v>198</v>
      </c>
      <c r="L14" s="41"/>
      <c r="M14" s="41" t="s">
        <v>888</v>
      </c>
      <c r="N14" s="41"/>
      <c r="O14" s="41" t="s">
        <v>765</v>
      </c>
      <c r="P14" s="40"/>
      <c r="Q14" s="40" t="s">
        <v>614</v>
      </c>
      <c r="R14" s="42"/>
      <c r="S14" s="43">
        <v>7</v>
      </c>
      <c r="T14" s="43">
        <v>7</v>
      </c>
      <c r="U14" s="43">
        <v>7</v>
      </c>
      <c r="V14" s="44">
        <f>S14*T14*U14</f>
        <v>343</v>
      </c>
      <c r="W14" s="45"/>
      <c r="X14" s="46" t="s">
        <v>1721</v>
      </c>
      <c r="Y14" s="46"/>
      <c r="Z14" s="46"/>
      <c r="AA14" s="46"/>
      <c r="AB14" s="46" t="s">
        <v>1635</v>
      </c>
      <c r="AC14" s="46"/>
      <c r="AD14" s="46" t="s">
        <v>889</v>
      </c>
      <c r="AE14" s="46"/>
      <c r="AF14" s="46" t="s">
        <v>890</v>
      </c>
      <c r="AG14" s="42"/>
      <c r="AH14" s="43">
        <v>7</v>
      </c>
      <c r="AI14" s="43">
        <v>5</v>
      </c>
      <c r="AJ14" s="43">
        <v>7</v>
      </c>
      <c r="AK14" s="44">
        <f>AH14*AI14*AJ14</f>
        <v>245</v>
      </c>
      <c r="AL14" s="45"/>
      <c r="AM14" s="47" t="s">
        <v>887</v>
      </c>
      <c r="AN14" s="47"/>
      <c r="AO14" s="47" t="s">
        <v>1781</v>
      </c>
      <c r="AP14" s="47"/>
      <c r="AQ14" s="110" t="s">
        <v>614</v>
      </c>
      <c r="AR14" s="47"/>
      <c r="AS14" s="74" t="s">
        <v>1439</v>
      </c>
      <c r="AT14" s="47"/>
      <c r="AU14" s="47" t="s">
        <v>1383</v>
      </c>
      <c r="AV14" s="47"/>
      <c r="AW14" s="47" t="s">
        <v>1384</v>
      </c>
      <c r="AX14" s="47"/>
      <c r="AY14" s="74" t="s">
        <v>1439</v>
      </c>
    </row>
    <row r="15" spans="1:51" ht="39.6" x14ac:dyDescent="0.25">
      <c r="A15" s="149">
        <v>4</v>
      </c>
      <c r="B15" s="49" t="s">
        <v>706</v>
      </c>
      <c r="C15" s="125"/>
      <c r="D15" s="126" t="s">
        <v>617</v>
      </c>
      <c r="E15" s="126"/>
      <c r="F15" s="126"/>
      <c r="G15" s="127"/>
      <c r="H15" s="48"/>
      <c r="I15" s="41" t="s">
        <v>774</v>
      </c>
      <c r="J15" s="50"/>
      <c r="K15" s="50" t="s">
        <v>198</v>
      </c>
      <c r="L15" s="51"/>
      <c r="M15" s="41" t="s">
        <v>891</v>
      </c>
      <c r="N15" s="51"/>
      <c r="O15" s="51" t="s">
        <v>606</v>
      </c>
      <c r="P15" s="50"/>
      <c r="Q15" s="40" t="s">
        <v>614</v>
      </c>
      <c r="R15" s="42"/>
      <c r="S15" s="52">
        <v>7</v>
      </c>
      <c r="T15" s="52">
        <v>5</v>
      </c>
      <c r="U15" s="52">
        <v>7</v>
      </c>
      <c r="V15" s="44">
        <f>S15*T15*U15</f>
        <v>245</v>
      </c>
      <c r="W15" s="45"/>
      <c r="X15" s="54" t="s">
        <v>1720</v>
      </c>
      <c r="Y15" s="54"/>
      <c r="Z15" s="54"/>
      <c r="AA15" s="54"/>
      <c r="AB15" s="54" t="s">
        <v>1638</v>
      </c>
      <c r="AC15" s="54"/>
      <c r="AD15" s="46" t="s">
        <v>892</v>
      </c>
      <c r="AE15" s="54"/>
      <c r="AF15" s="54" t="s">
        <v>893</v>
      </c>
      <c r="AG15" s="42"/>
      <c r="AH15" s="52">
        <v>7</v>
      </c>
      <c r="AI15" s="52">
        <v>5</v>
      </c>
      <c r="AJ15" s="52">
        <v>5</v>
      </c>
      <c r="AK15" s="44">
        <f t="shared" ref="AK15:AK18" si="0">AH15*AI15*AJ15</f>
        <v>175</v>
      </c>
      <c r="AL15" s="45"/>
      <c r="AM15" s="47" t="s">
        <v>1318</v>
      </c>
      <c r="AN15" s="55"/>
      <c r="AO15" s="55" t="s">
        <v>1584</v>
      </c>
      <c r="AP15" s="55"/>
      <c r="AQ15" s="55" t="s">
        <v>1585</v>
      </c>
      <c r="AR15" s="55"/>
      <c r="AS15" s="74" t="s">
        <v>1439</v>
      </c>
      <c r="AT15" s="55"/>
      <c r="AU15" s="55" t="s">
        <v>619</v>
      </c>
      <c r="AV15" s="55"/>
      <c r="AW15" s="55" t="s">
        <v>619</v>
      </c>
      <c r="AX15" s="55"/>
      <c r="AY15" s="74" t="s">
        <v>619</v>
      </c>
    </row>
    <row r="16" spans="1:51" ht="52.8" x14ac:dyDescent="0.25">
      <c r="A16" s="148">
        <v>5</v>
      </c>
      <c r="B16" s="39" t="s">
        <v>706</v>
      </c>
      <c r="C16" s="125" t="s">
        <v>617</v>
      </c>
      <c r="D16" s="126"/>
      <c r="E16" s="126"/>
      <c r="F16" s="126" t="s">
        <v>617</v>
      </c>
      <c r="G16" s="127"/>
      <c r="H16" s="38"/>
      <c r="I16" s="41" t="s">
        <v>774</v>
      </c>
      <c r="J16" s="40"/>
      <c r="K16" s="40" t="s">
        <v>198</v>
      </c>
      <c r="L16" s="41"/>
      <c r="M16" s="41" t="s">
        <v>894</v>
      </c>
      <c r="N16" s="41"/>
      <c r="O16" s="41" t="s">
        <v>812</v>
      </c>
      <c r="P16" s="40"/>
      <c r="Q16" s="40" t="s">
        <v>614</v>
      </c>
      <c r="R16" s="42"/>
      <c r="S16" s="43">
        <v>5</v>
      </c>
      <c r="T16" s="43">
        <v>7</v>
      </c>
      <c r="U16" s="43">
        <v>9</v>
      </c>
      <c r="V16" s="44">
        <f>S16*T16*U16</f>
        <v>315</v>
      </c>
      <c r="W16" s="45"/>
      <c r="X16" s="46" t="s">
        <v>2019</v>
      </c>
      <c r="Y16" s="46"/>
      <c r="Z16" s="46"/>
      <c r="AA16" s="46"/>
      <c r="AB16" s="46" t="s">
        <v>614</v>
      </c>
      <c r="AC16" s="46"/>
      <c r="AD16" s="46" t="s">
        <v>889</v>
      </c>
      <c r="AE16" s="46"/>
      <c r="AF16" s="46" t="s">
        <v>895</v>
      </c>
      <c r="AG16" s="42"/>
      <c r="AH16" s="43">
        <v>5</v>
      </c>
      <c r="AI16" s="43">
        <v>7</v>
      </c>
      <c r="AJ16" s="43">
        <v>9</v>
      </c>
      <c r="AK16" s="44">
        <f>AH16*AI16*AJ16</f>
        <v>315</v>
      </c>
      <c r="AL16" s="45"/>
      <c r="AM16" s="47" t="s">
        <v>1318</v>
      </c>
      <c r="AN16" s="47"/>
      <c r="AO16" s="47" t="s">
        <v>2018</v>
      </c>
      <c r="AP16" s="47"/>
      <c r="AQ16" s="47" t="s">
        <v>614</v>
      </c>
      <c r="AR16" s="47"/>
      <c r="AS16" s="74" t="s">
        <v>1439</v>
      </c>
      <c r="AT16" s="47"/>
      <c r="AU16" s="47" t="s">
        <v>619</v>
      </c>
      <c r="AV16" s="47"/>
      <c r="AW16" s="47" t="s">
        <v>619</v>
      </c>
      <c r="AX16" s="47"/>
      <c r="AY16" s="73" t="s">
        <v>619</v>
      </c>
    </row>
    <row r="17" spans="1:51" s="112" customFormat="1" ht="26.4" x14ac:dyDescent="0.3">
      <c r="A17" s="148">
        <v>6</v>
      </c>
      <c r="B17" s="39" t="s">
        <v>705</v>
      </c>
      <c r="C17" s="198"/>
      <c r="D17" s="199" t="s">
        <v>617</v>
      </c>
      <c r="E17" s="199"/>
      <c r="F17" s="199" t="s">
        <v>617</v>
      </c>
      <c r="G17" s="200" t="s">
        <v>617</v>
      </c>
      <c r="H17" s="38"/>
      <c r="I17" s="41" t="s">
        <v>774</v>
      </c>
      <c r="J17" s="40"/>
      <c r="K17" s="40" t="s">
        <v>198</v>
      </c>
      <c r="L17" s="41"/>
      <c r="M17" s="41" t="s">
        <v>787</v>
      </c>
      <c r="N17" s="41"/>
      <c r="O17" s="41" t="s">
        <v>201</v>
      </c>
      <c r="P17" s="40"/>
      <c r="Q17" s="40" t="s">
        <v>614</v>
      </c>
      <c r="R17" s="42"/>
      <c r="S17" s="43">
        <v>5</v>
      </c>
      <c r="T17" s="43">
        <v>7</v>
      </c>
      <c r="U17" s="43">
        <v>5</v>
      </c>
      <c r="V17" s="44">
        <f t="shared" ref="V17:V25" si="1">S17*T17*U17</f>
        <v>175</v>
      </c>
      <c r="W17" s="45"/>
      <c r="X17" s="46" t="s">
        <v>1722</v>
      </c>
      <c r="Y17" s="46"/>
      <c r="Z17" s="46"/>
      <c r="AA17" s="46"/>
      <c r="AB17" s="46" t="s">
        <v>614</v>
      </c>
      <c r="AC17" s="46"/>
      <c r="AD17" s="46" t="s">
        <v>889</v>
      </c>
      <c r="AE17" s="46"/>
      <c r="AF17" s="46" t="s">
        <v>895</v>
      </c>
      <c r="AG17" s="42"/>
      <c r="AH17" s="43">
        <v>5</v>
      </c>
      <c r="AI17" s="43">
        <v>7</v>
      </c>
      <c r="AJ17" s="43">
        <v>5</v>
      </c>
      <c r="AK17" s="44">
        <f t="shared" si="0"/>
        <v>175</v>
      </c>
      <c r="AL17" s="45"/>
      <c r="AM17" s="47" t="s">
        <v>619</v>
      </c>
      <c r="AN17" s="47"/>
      <c r="AO17" s="47" t="s">
        <v>619</v>
      </c>
      <c r="AP17" s="47"/>
      <c r="AQ17" s="47" t="s">
        <v>619</v>
      </c>
      <c r="AR17" s="47"/>
      <c r="AS17" s="73" t="s">
        <v>619</v>
      </c>
      <c r="AT17" s="47"/>
      <c r="AU17" s="47" t="s">
        <v>619</v>
      </c>
      <c r="AV17" s="47"/>
      <c r="AW17" s="47" t="s">
        <v>619</v>
      </c>
      <c r="AX17" s="47"/>
      <c r="AY17" s="73" t="s">
        <v>619</v>
      </c>
    </row>
    <row r="18" spans="1:51" ht="26.4" x14ac:dyDescent="0.25">
      <c r="A18" s="149">
        <v>7</v>
      </c>
      <c r="B18" s="39" t="s">
        <v>705</v>
      </c>
      <c r="C18" s="125" t="s">
        <v>617</v>
      </c>
      <c r="D18" s="126"/>
      <c r="E18" s="126"/>
      <c r="F18" s="126" t="s">
        <v>617</v>
      </c>
      <c r="G18" s="127"/>
      <c r="H18" s="38"/>
      <c r="I18" s="41" t="s">
        <v>774</v>
      </c>
      <c r="J18" s="40"/>
      <c r="K18" s="40" t="s">
        <v>197</v>
      </c>
      <c r="L18" s="41"/>
      <c r="M18" s="41" t="s">
        <v>1310</v>
      </c>
      <c r="N18" s="41"/>
      <c r="O18" s="41" t="s">
        <v>185</v>
      </c>
      <c r="P18" s="40"/>
      <c r="Q18" s="40" t="s">
        <v>614</v>
      </c>
      <c r="R18" s="42"/>
      <c r="S18" s="43">
        <v>10</v>
      </c>
      <c r="T18" s="43">
        <v>3</v>
      </c>
      <c r="U18" s="43">
        <v>10</v>
      </c>
      <c r="V18" s="44">
        <f>S18*T18*U18</f>
        <v>300</v>
      </c>
      <c r="W18" s="45"/>
      <c r="X18" s="46" t="s">
        <v>1722</v>
      </c>
      <c r="Y18" s="46"/>
      <c r="Z18" s="46"/>
      <c r="AA18" s="46"/>
      <c r="AB18" s="46" t="s">
        <v>614</v>
      </c>
      <c r="AC18" s="46"/>
      <c r="AD18" s="46" t="s">
        <v>889</v>
      </c>
      <c r="AE18" s="46"/>
      <c r="AF18" s="46" t="s">
        <v>1311</v>
      </c>
      <c r="AG18" s="42"/>
      <c r="AH18" s="43">
        <v>7</v>
      </c>
      <c r="AI18" s="43">
        <v>3</v>
      </c>
      <c r="AJ18" s="43">
        <v>9</v>
      </c>
      <c r="AK18" s="44">
        <f t="shared" si="0"/>
        <v>189</v>
      </c>
      <c r="AL18" s="45"/>
      <c r="AM18" s="47" t="s">
        <v>887</v>
      </c>
      <c r="AN18" s="47"/>
      <c r="AO18" s="110" t="s">
        <v>619</v>
      </c>
      <c r="AP18" s="47"/>
      <c r="AQ18" s="110" t="s">
        <v>619</v>
      </c>
      <c r="AR18" s="47"/>
      <c r="AS18" s="110" t="s">
        <v>619</v>
      </c>
      <c r="AT18" s="47"/>
      <c r="AU18" s="47" t="s">
        <v>1385</v>
      </c>
      <c r="AV18" s="47"/>
      <c r="AW18" s="47" t="s">
        <v>614</v>
      </c>
      <c r="AX18" s="47"/>
      <c r="AY18" s="74" t="s">
        <v>1439</v>
      </c>
    </row>
    <row r="19" spans="1:51" ht="39.6" x14ac:dyDescent="0.25">
      <c r="A19" s="148">
        <v>8</v>
      </c>
      <c r="B19" s="39" t="s">
        <v>705</v>
      </c>
      <c r="C19" s="125" t="s">
        <v>617</v>
      </c>
      <c r="D19" s="126" t="s">
        <v>617</v>
      </c>
      <c r="E19" s="126"/>
      <c r="F19" s="126" t="s">
        <v>617</v>
      </c>
      <c r="G19" s="127" t="s">
        <v>617</v>
      </c>
      <c r="H19" s="38"/>
      <c r="I19" s="41" t="s">
        <v>774</v>
      </c>
      <c r="J19" s="40"/>
      <c r="K19" s="40" t="s">
        <v>196</v>
      </c>
      <c r="L19" s="41"/>
      <c r="M19" s="41" t="s">
        <v>1031</v>
      </c>
      <c r="N19" s="41"/>
      <c r="O19" s="41" t="s">
        <v>1032</v>
      </c>
      <c r="P19" s="40"/>
      <c r="Q19" s="40" t="s">
        <v>614</v>
      </c>
      <c r="R19" s="42"/>
      <c r="S19" s="43">
        <v>7</v>
      </c>
      <c r="T19" s="43">
        <v>5</v>
      </c>
      <c r="U19" s="43">
        <v>7</v>
      </c>
      <c r="V19" s="44">
        <f t="shared" ref="V19" si="2">S19*T19*U19</f>
        <v>245</v>
      </c>
      <c r="W19" s="45"/>
      <c r="X19" s="46" t="s">
        <v>1824</v>
      </c>
      <c r="Y19" s="46"/>
      <c r="Z19" s="46"/>
      <c r="AA19" s="46"/>
      <c r="AB19" s="46" t="s">
        <v>614</v>
      </c>
      <c r="AC19" s="46"/>
      <c r="AD19" s="46" t="s">
        <v>1029</v>
      </c>
      <c r="AE19" s="46"/>
      <c r="AF19" s="46" t="s">
        <v>1030</v>
      </c>
      <c r="AG19" s="42"/>
      <c r="AH19" s="43">
        <v>7</v>
      </c>
      <c r="AI19" s="43">
        <v>5</v>
      </c>
      <c r="AJ19" s="43">
        <v>7</v>
      </c>
      <c r="AK19" s="44">
        <f t="shared" ref="AK19" si="3">AH19*AI19*AJ19</f>
        <v>245</v>
      </c>
      <c r="AL19" s="45"/>
      <c r="AM19" s="47" t="s">
        <v>887</v>
      </c>
      <c r="AN19" s="47"/>
      <c r="AO19" s="47" t="s">
        <v>619</v>
      </c>
      <c r="AP19" s="47"/>
      <c r="AQ19" s="47" t="s">
        <v>619</v>
      </c>
      <c r="AR19" s="47"/>
      <c r="AS19" s="73" t="s">
        <v>619</v>
      </c>
      <c r="AT19" s="47"/>
      <c r="AU19" s="47" t="s">
        <v>1386</v>
      </c>
      <c r="AV19" s="47"/>
      <c r="AW19" s="47" t="s">
        <v>1033</v>
      </c>
      <c r="AX19" s="47"/>
      <c r="AY19" s="74" t="s">
        <v>1439</v>
      </c>
    </row>
    <row r="20" spans="1:51" ht="40.5" customHeight="1" x14ac:dyDescent="0.25">
      <c r="A20" s="148">
        <v>9</v>
      </c>
      <c r="B20" s="39" t="s">
        <v>705</v>
      </c>
      <c r="C20" s="125" t="s">
        <v>617</v>
      </c>
      <c r="D20" s="126" t="s">
        <v>617</v>
      </c>
      <c r="E20" s="126"/>
      <c r="F20" s="126" t="s">
        <v>617</v>
      </c>
      <c r="G20" s="127"/>
      <c r="H20" s="38"/>
      <c r="I20" s="41" t="s">
        <v>896</v>
      </c>
      <c r="J20" s="40"/>
      <c r="K20" s="40" t="s">
        <v>198</v>
      </c>
      <c r="L20" s="41"/>
      <c r="M20" s="41" t="s">
        <v>897</v>
      </c>
      <c r="N20" s="41"/>
      <c r="O20" s="41" t="s">
        <v>898</v>
      </c>
      <c r="P20" s="40"/>
      <c r="Q20" s="40" t="s">
        <v>1625</v>
      </c>
      <c r="R20" s="42"/>
      <c r="S20" s="43">
        <v>7</v>
      </c>
      <c r="T20" s="43">
        <v>7</v>
      </c>
      <c r="U20" s="43">
        <v>7</v>
      </c>
      <c r="V20" s="44">
        <f t="shared" si="1"/>
        <v>343</v>
      </c>
      <c r="W20" s="45"/>
      <c r="X20" s="46" t="s">
        <v>1825</v>
      </c>
      <c r="Y20" s="46"/>
      <c r="Z20" s="46"/>
      <c r="AA20" s="46"/>
      <c r="AB20" s="204" t="s">
        <v>1625</v>
      </c>
      <c r="AC20" s="46"/>
      <c r="AD20" s="46" t="s">
        <v>885</v>
      </c>
      <c r="AE20" s="46"/>
      <c r="AF20" s="46" t="s">
        <v>886</v>
      </c>
      <c r="AG20" s="42"/>
      <c r="AH20" s="43">
        <v>7</v>
      </c>
      <c r="AI20" s="43">
        <v>5</v>
      </c>
      <c r="AJ20" s="43">
        <v>7</v>
      </c>
      <c r="AK20" s="44">
        <f t="shared" ref="AK20:AK81" si="4">AH20*AI20*AJ20</f>
        <v>245</v>
      </c>
      <c r="AL20" s="45"/>
      <c r="AM20" s="47" t="s">
        <v>887</v>
      </c>
      <c r="AN20" s="47"/>
      <c r="AO20" s="47" t="s">
        <v>619</v>
      </c>
      <c r="AP20" s="47"/>
      <c r="AQ20" s="47" t="s">
        <v>619</v>
      </c>
      <c r="AR20" s="47"/>
      <c r="AS20" s="73" t="s">
        <v>619</v>
      </c>
      <c r="AT20" s="47"/>
      <c r="AU20" s="47" t="s">
        <v>1382</v>
      </c>
      <c r="AV20" s="47"/>
      <c r="AW20" s="47" t="s">
        <v>884</v>
      </c>
      <c r="AX20" s="47"/>
      <c r="AY20" s="74" t="s">
        <v>1439</v>
      </c>
    </row>
    <row r="21" spans="1:51" ht="41.25" customHeight="1" x14ac:dyDescent="0.25">
      <c r="A21" s="149">
        <v>10</v>
      </c>
      <c r="B21" s="39" t="s">
        <v>705</v>
      </c>
      <c r="C21" s="125" t="s">
        <v>617</v>
      </c>
      <c r="D21" s="126" t="s">
        <v>617</v>
      </c>
      <c r="E21" s="126"/>
      <c r="F21" s="126" t="s">
        <v>617</v>
      </c>
      <c r="G21" s="127" t="s">
        <v>617</v>
      </c>
      <c r="H21" s="38"/>
      <c r="I21" s="41" t="s">
        <v>896</v>
      </c>
      <c r="J21" s="40"/>
      <c r="K21" s="40" t="s">
        <v>198</v>
      </c>
      <c r="L21" s="41"/>
      <c r="M21" s="41" t="s">
        <v>899</v>
      </c>
      <c r="N21" s="41"/>
      <c r="O21" s="41" t="s">
        <v>900</v>
      </c>
      <c r="P21" s="40"/>
      <c r="Q21" s="40" t="s">
        <v>614</v>
      </c>
      <c r="R21" s="42"/>
      <c r="S21" s="43">
        <v>7</v>
      </c>
      <c r="T21" s="43">
        <v>7</v>
      </c>
      <c r="U21" s="43">
        <v>7</v>
      </c>
      <c r="V21" s="44">
        <f t="shared" si="1"/>
        <v>343</v>
      </c>
      <c r="W21" s="45"/>
      <c r="X21" s="46" t="s">
        <v>1824</v>
      </c>
      <c r="Y21" s="46"/>
      <c r="Z21" s="46"/>
      <c r="AA21" s="46"/>
      <c r="AB21" s="46" t="s">
        <v>614</v>
      </c>
      <c r="AC21" s="46"/>
      <c r="AD21" s="46" t="s">
        <v>1029</v>
      </c>
      <c r="AE21" s="46"/>
      <c r="AF21" s="46" t="s">
        <v>1030</v>
      </c>
      <c r="AG21" s="42"/>
      <c r="AH21" s="43">
        <v>7</v>
      </c>
      <c r="AI21" s="43">
        <v>5</v>
      </c>
      <c r="AJ21" s="43">
        <v>7</v>
      </c>
      <c r="AK21" s="44">
        <f t="shared" si="4"/>
        <v>245</v>
      </c>
      <c r="AL21" s="45"/>
      <c r="AM21" s="47" t="s">
        <v>887</v>
      </c>
      <c r="AN21" s="47"/>
      <c r="AO21" s="47" t="s">
        <v>619</v>
      </c>
      <c r="AP21" s="47"/>
      <c r="AQ21" s="47" t="s">
        <v>619</v>
      </c>
      <c r="AR21" s="47"/>
      <c r="AS21" s="73" t="s">
        <v>619</v>
      </c>
      <c r="AT21" s="47"/>
      <c r="AU21" s="47" t="s">
        <v>1387</v>
      </c>
      <c r="AV21" s="47"/>
      <c r="AW21" s="47" t="s">
        <v>614</v>
      </c>
      <c r="AX21" s="47"/>
      <c r="AY21" s="74" t="s">
        <v>1439</v>
      </c>
    </row>
    <row r="22" spans="1:51" ht="52.5" customHeight="1" x14ac:dyDescent="0.25">
      <c r="A22" s="148">
        <v>11</v>
      </c>
      <c r="B22" s="39" t="s">
        <v>705</v>
      </c>
      <c r="C22" s="125" t="s">
        <v>617</v>
      </c>
      <c r="D22" s="126"/>
      <c r="E22" s="126"/>
      <c r="F22" s="126"/>
      <c r="G22" s="127"/>
      <c r="H22" s="38"/>
      <c r="I22" s="41" t="s">
        <v>788</v>
      </c>
      <c r="J22" s="40"/>
      <c r="K22" s="40" t="s">
        <v>198</v>
      </c>
      <c r="L22" s="41"/>
      <c r="M22" s="41" t="s">
        <v>789</v>
      </c>
      <c r="N22" s="41"/>
      <c r="O22" s="41" t="s">
        <v>790</v>
      </c>
      <c r="P22" s="40"/>
      <c r="Q22" s="40" t="s">
        <v>614</v>
      </c>
      <c r="R22" s="42"/>
      <c r="S22" s="43">
        <v>7</v>
      </c>
      <c r="T22" s="43">
        <v>5</v>
      </c>
      <c r="U22" s="43">
        <v>5</v>
      </c>
      <c r="V22" s="44">
        <f t="shared" si="1"/>
        <v>175</v>
      </c>
      <c r="W22" s="45"/>
      <c r="X22" s="46" t="s">
        <v>2020</v>
      </c>
      <c r="Y22" s="46"/>
      <c r="Z22" s="46"/>
      <c r="AA22" s="46"/>
      <c r="AB22" s="46" t="s">
        <v>1636</v>
      </c>
      <c r="AC22" s="46"/>
      <c r="AD22" s="46" t="s">
        <v>901</v>
      </c>
      <c r="AE22" s="46"/>
      <c r="AF22" s="46" t="s">
        <v>902</v>
      </c>
      <c r="AG22" s="42"/>
      <c r="AH22" s="43">
        <v>5</v>
      </c>
      <c r="AI22" s="43">
        <v>5</v>
      </c>
      <c r="AJ22" s="43">
        <v>5</v>
      </c>
      <c r="AK22" s="44">
        <f t="shared" si="4"/>
        <v>125</v>
      </c>
      <c r="AL22" s="45"/>
      <c r="AM22" s="47" t="s">
        <v>619</v>
      </c>
      <c r="AN22" s="47"/>
      <c r="AO22" s="47" t="s">
        <v>619</v>
      </c>
      <c r="AP22" s="47"/>
      <c r="AQ22" s="47" t="s">
        <v>619</v>
      </c>
      <c r="AR22" s="47"/>
      <c r="AS22" s="73" t="s">
        <v>619</v>
      </c>
      <c r="AT22" s="47"/>
      <c r="AU22" s="47" t="s">
        <v>619</v>
      </c>
      <c r="AV22" s="47"/>
      <c r="AW22" s="47" t="s">
        <v>619</v>
      </c>
      <c r="AX22" s="47"/>
      <c r="AY22" s="73" t="s">
        <v>619</v>
      </c>
    </row>
    <row r="23" spans="1:51" s="185" customFormat="1" ht="39.6" x14ac:dyDescent="0.25">
      <c r="A23" s="148">
        <v>12</v>
      </c>
      <c r="B23" s="225" t="s">
        <v>705</v>
      </c>
      <c r="C23" s="201" t="s">
        <v>617</v>
      </c>
      <c r="D23" s="202" t="s">
        <v>617</v>
      </c>
      <c r="E23" s="202"/>
      <c r="F23" s="202"/>
      <c r="G23" s="203"/>
      <c r="H23" s="240"/>
      <c r="I23" s="41" t="s">
        <v>788</v>
      </c>
      <c r="J23" s="41"/>
      <c r="K23" s="41" t="s">
        <v>198</v>
      </c>
      <c r="L23" s="41"/>
      <c r="M23" s="41" t="s">
        <v>802</v>
      </c>
      <c r="N23" s="41"/>
      <c r="O23" s="41" t="s">
        <v>808</v>
      </c>
      <c r="P23" s="41"/>
      <c r="Q23" s="41" t="s">
        <v>614</v>
      </c>
      <c r="R23" s="181"/>
      <c r="S23" s="187">
        <v>7</v>
      </c>
      <c r="T23" s="187">
        <v>9</v>
      </c>
      <c r="U23" s="187">
        <v>9</v>
      </c>
      <c r="V23" s="183">
        <f t="shared" si="1"/>
        <v>567</v>
      </c>
      <c r="W23" s="184"/>
      <c r="X23" s="46" t="s">
        <v>1586</v>
      </c>
      <c r="Y23" s="46"/>
      <c r="Z23" s="46"/>
      <c r="AA23" s="46"/>
      <c r="AB23" s="54" t="s">
        <v>1660</v>
      </c>
      <c r="AC23" s="46"/>
      <c r="AD23" s="46" t="s">
        <v>903</v>
      </c>
      <c r="AE23" s="46"/>
      <c r="AF23" s="46" t="s">
        <v>904</v>
      </c>
      <c r="AG23" s="181"/>
      <c r="AH23" s="187">
        <v>7</v>
      </c>
      <c r="AI23" s="187">
        <v>7</v>
      </c>
      <c r="AJ23" s="187">
        <v>9</v>
      </c>
      <c r="AK23" s="183">
        <f t="shared" si="4"/>
        <v>441</v>
      </c>
      <c r="AL23" s="184"/>
      <c r="AM23" s="212" t="s">
        <v>1588</v>
      </c>
      <c r="AN23" s="212"/>
      <c r="AO23" s="212" t="s">
        <v>1587</v>
      </c>
      <c r="AP23" s="212"/>
      <c r="AQ23" s="212" t="s">
        <v>1640</v>
      </c>
      <c r="AR23" s="212"/>
      <c r="AS23" s="74" t="s">
        <v>1439</v>
      </c>
      <c r="AT23" s="212"/>
      <c r="AU23" s="212" t="s">
        <v>1661</v>
      </c>
      <c r="AV23" s="212"/>
      <c r="AW23" s="212" t="s">
        <v>614</v>
      </c>
      <c r="AX23" s="212"/>
      <c r="AY23" s="74" t="s">
        <v>1439</v>
      </c>
    </row>
    <row r="24" spans="1:51" ht="54.75" customHeight="1" x14ac:dyDescent="0.25">
      <c r="A24" s="149">
        <v>13</v>
      </c>
      <c r="B24" s="39" t="s">
        <v>705</v>
      </c>
      <c r="C24" s="125" t="s">
        <v>617</v>
      </c>
      <c r="D24" s="126" t="s">
        <v>617</v>
      </c>
      <c r="E24" s="126"/>
      <c r="F24" s="126"/>
      <c r="G24" s="127"/>
      <c r="H24" s="38"/>
      <c r="I24" s="41" t="s">
        <v>788</v>
      </c>
      <c r="J24" s="40"/>
      <c r="K24" s="40" t="s">
        <v>198</v>
      </c>
      <c r="L24" s="41"/>
      <c r="M24" s="41" t="s">
        <v>905</v>
      </c>
      <c r="N24" s="41"/>
      <c r="O24" s="41" t="s">
        <v>809</v>
      </c>
      <c r="P24" s="40"/>
      <c r="Q24" s="40" t="s">
        <v>614</v>
      </c>
      <c r="R24" s="42"/>
      <c r="S24" s="43">
        <v>5</v>
      </c>
      <c r="T24" s="43">
        <v>7</v>
      </c>
      <c r="U24" s="43">
        <v>7</v>
      </c>
      <c r="V24" s="44">
        <f t="shared" si="1"/>
        <v>245</v>
      </c>
      <c r="W24" s="45"/>
      <c r="X24" s="46" t="s">
        <v>819</v>
      </c>
      <c r="Y24" s="46"/>
      <c r="Z24" s="46"/>
      <c r="AA24" s="46"/>
      <c r="AB24" s="46" t="s">
        <v>614</v>
      </c>
      <c r="AC24" s="46"/>
      <c r="AD24" s="46" t="s">
        <v>903</v>
      </c>
      <c r="AE24" s="46"/>
      <c r="AF24" s="46" t="s">
        <v>906</v>
      </c>
      <c r="AG24" s="42"/>
      <c r="AH24" s="43">
        <v>5</v>
      </c>
      <c r="AI24" s="43">
        <v>5</v>
      </c>
      <c r="AJ24" s="43">
        <v>7</v>
      </c>
      <c r="AK24" s="44">
        <f t="shared" si="4"/>
        <v>175</v>
      </c>
      <c r="AL24" s="45"/>
      <c r="AM24" s="47" t="s">
        <v>1318</v>
      </c>
      <c r="AN24" s="47"/>
      <c r="AO24" s="47" t="s">
        <v>1378</v>
      </c>
      <c r="AP24" s="47"/>
      <c r="AQ24" s="47" t="s">
        <v>614</v>
      </c>
      <c r="AR24" s="47"/>
      <c r="AS24" s="74" t="s">
        <v>1439</v>
      </c>
      <c r="AT24" s="47"/>
      <c r="AU24" s="47" t="s">
        <v>619</v>
      </c>
      <c r="AV24" s="47"/>
      <c r="AW24" s="47" t="s">
        <v>619</v>
      </c>
      <c r="AX24" s="47"/>
      <c r="AY24" s="73" t="s">
        <v>619</v>
      </c>
    </row>
    <row r="25" spans="1:51" ht="54.75" customHeight="1" x14ac:dyDescent="0.25">
      <c r="A25" s="148">
        <v>14</v>
      </c>
      <c r="B25" s="39" t="s">
        <v>705</v>
      </c>
      <c r="C25" s="125" t="s">
        <v>617</v>
      </c>
      <c r="D25" s="126" t="s">
        <v>617</v>
      </c>
      <c r="E25" s="126" t="s">
        <v>617</v>
      </c>
      <c r="F25" s="126" t="s">
        <v>617</v>
      </c>
      <c r="G25" s="127"/>
      <c r="H25" s="38"/>
      <c r="I25" s="41" t="s">
        <v>1312</v>
      </c>
      <c r="J25" s="40"/>
      <c r="K25" s="40" t="s">
        <v>245</v>
      </c>
      <c r="L25" s="41"/>
      <c r="M25" s="41" t="s">
        <v>1366</v>
      </c>
      <c r="N25" s="41"/>
      <c r="O25" s="41" t="s">
        <v>807</v>
      </c>
      <c r="P25" s="40"/>
      <c r="Q25" s="40" t="s">
        <v>614</v>
      </c>
      <c r="R25" s="42"/>
      <c r="S25" s="43">
        <v>10</v>
      </c>
      <c r="T25" s="43">
        <v>7</v>
      </c>
      <c r="U25" s="43">
        <v>7</v>
      </c>
      <c r="V25" s="44">
        <f t="shared" si="1"/>
        <v>490</v>
      </c>
      <c r="W25" s="45"/>
      <c r="X25" s="46" t="s">
        <v>2021</v>
      </c>
      <c r="Y25" s="46"/>
      <c r="Z25" s="46"/>
      <c r="AA25" s="46"/>
      <c r="AB25" s="46" t="s">
        <v>614</v>
      </c>
      <c r="AC25" s="46"/>
      <c r="AD25" s="46" t="s">
        <v>907</v>
      </c>
      <c r="AE25" s="46"/>
      <c r="AF25" s="46" t="s">
        <v>908</v>
      </c>
      <c r="AG25" s="42"/>
      <c r="AH25" s="43">
        <v>5</v>
      </c>
      <c r="AI25" s="43">
        <v>3</v>
      </c>
      <c r="AJ25" s="187">
        <v>5</v>
      </c>
      <c r="AK25" s="44">
        <f t="shared" si="4"/>
        <v>75</v>
      </c>
      <c r="AL25" s="45"/>
      <c r="AM25" s="47" t="s">
        <v>619</v>
      </c>
      <c r="AN25" s="47"/>
      <c r="AO25" s="47" t="s">
        <v>619</v>
      </c>
      <c r="AP25" s="47"/>
      <c r="AQ25" s="47" t="s">
        <v>619</v>
      </c>
      <c r="AR25" s="47"/>
      <c r="AS25" s="73" t="s">
        <v>619</v>
      </c>
      <c r="AT25" s="47"/>
      <c r="AU25" s="47" t="s">
        <v>619</v>
      </c>
      <c r="AV25" s="47"/>
      <c r="AW25" s="47" t="s">
        <v>619</v>
      </c>
      <c r="AX25" s="47"/>
      <c r="AY25" s="73" t="s">
        <v>619</v>
      </c>
    </row>
    <row r="26" spans="1:51" s="279" customFormat="1" x14ac:dyDescent="0.25">
      <c r="A26" s="148">
        <v>15</v>
      </c>
      <c r="B26" s="270" t="s">
        <v>1687</v>
      </c>
      <c r="C26" s="129"/>
      <c r="D26" s="130"/>
      <c r="E26" s="130"/>
      <c r="F26" s="130"/>
      <c r="G26" s="131"/>
      <c r="H26" s="271"/>
      <c r="I26" s="272"/>
      <c r="J26" s="273"/>
      <c r="K26" s="273"/>
      <c r="L26" s="272"/>
      <c r="M26" s="272"/>
      <c r="N26" s="272"/>
      <c r="O26" s="272"/>
      <c r="P26" s="273"/>
      <c r="Q26" s="273"/>
      <c r="R26" s="274"/>
      <c r="S26" s="275"/>
      <c r="T26" s="275"/>
      <c r="U26" s="275"/>
      <c r="V26" s="276"/>
      <c r="W26" s="277"/>
      <c r="X26" s="272"/>
      <c r="Y26" s="272"/>
      <c r="Z26" s="272"/>
      <c r="AA26" s="272"/>
      <c r="AB26" s="272"/>
      <c r="AC26" s="272"/>
      <c r="AD26" s="272"/>
      <c r="AE26" s="272"/>
      <c r="AF26" s="272"/>
      <c r="AG26" s="274"/>
      <c r="AH26" s="275"/>
      <c r="AI26" s="275"/>
      <c r="AJ26" s="275"/>
      <c r="AK26" s="275"/>
      <c r="AL26" s="277"/>
      <c r="AM26" s="273"/>
      <c r="AN26" s="273"/>
      <c r="AO26" s="273"/>
      <c r="AP26" s="273"/>
      <c r="AQ26" s="273"/>
      <c r="AR26" s="273"/>
      <c r="AS26" s="278"/>
      <c r="AT26" s="273"/>
      <c r="AU26" s="273"/>
      <c r="AV26" s="273"/>
      <c r="AW26" s="273"/>
      <c r="AX26" s="273"/>
      <c r="AY26" s="278"/>
    </row>
    <row r="27" spans="1:51" s="185" customFormat="1" ht="39.6" x14ac:dyDescent="0.25">
      <c r="A27" s="149">
        <v>16</v>
      </c>
      <c r="B27" s="219" t="s">
        <v>705</v>
      </c>
      <c r="C27" s="201" t="s">
        <v>617</v>
      </c>
      <c r="D27" s="202" t="s">
        <v>617</v>
      </c>
      <c r="E27" s="202"/>
      <c r="F27" s="202"/>
      <c r="G27" s="203"/>
      <c r="H27" s="191"/>
      <c r="I27" s="41" t="s">
        <v>1605</v>
      </c>
      <c r="J27" s="51"/>
      <c r="K27" s="51" t="s">
        <v>196</v>
      </c>
      <c r="L27" s="51"/>
      <c r="M27" s="41" t="s">
        <v>1606</v>
      </c>
      <c r="N27" s="51"/>
      <c r="O27" s="51" t="s">
        <v>791</v>
      </c>
      <c r="P27" s="51"/>
      <c r="Q27" s="41" t="s">
        <v>1625</v>
      </c>
      <c r="R27" s="181"/>
      <c r="S27" s="182">
        <v>10</v>
      </c>
      <c r="T27" s="182">
        <v>7</v>
      </c>
      <c r="U27" s="182">
        <v>9</v>
      </c>
      <c r="V27" s="183">
        <f>S27*T27*U27</f>
        <v>630</v>
      </c>
      <c r="W27" s="184"/>
      <c r="X27" s="54" t="s">
        <v>1607</v>
      </c>
      <c r="Y27" s="54"/>
      <c r="Z27" s="54"/>
      <c r="AA27" s="54"/>
      <c r="AB27" s="46" t="s">
        <v>1625</v>
      </c>
      <c r="AC27" s="54"/>
      <c r="AD27" s="54" t="s">
        <v>892</v>
      </c>
      <c r="AE27" s="54"/>
      <c r="AF27" s="54" t="s">
        <v>1608</v>
      </c>
      <c r="AG27" s="181"/>
      <c r="AH27" s="182">
        <v>7</v>
      </c>
      <c r="AI27" s="182">
        <v>5</v>
      </c>
      <c r="AJ27" s="182">
        <v>9</v>
      </c>
      <c r="AK27" s="186">
        <f t="shared" ref="AK27" si="5">AH27*AI27*AJ27</f>
        <v>315</v>
      </c>
      <c r="AL27" s="184"/>
      <c r="AM27" s="212" t="s">
        <v>1609</v>
      </c>
      <c r="AN27" s="212"/>
      <c r="AO27" s="212" t="s">
        <v>1587</v>
      </c>
      <c r="AP27" s="212"/>
      <c r="AQ27" s="212" t="s">
        <v>1640</v>
      </c>
      <c r="AR27" s="212"/>
      <c r="AS27" s="74" t="s">
        <v>1439</v>
      </c>
      <c r="AT27" s="192"/>
      <c r="AU27" s="47" t="s">
        <v>1382</v>
      </c>
      <c r="AV27" s="173"/>
      <c r="AW27" s="212" t="s">
        <v>619</v>
      </c>
      <c r="AX27" s="173"/>
      <c r="AY27" s="213" t="s">
        <v>619</v>
      </c>
    </row>
    <row r="28" spans="1:51" s="185" customFormat="1" ht="39.6" x14ac:dyDescent="0.25">
      <c r="A28" s="148">
        <v>17</v>
      </c>
      <c r="B28" s="219" t="s">
        <v>705</v>
      </c>
      <c r="C28" s="201" t="s">
        <v>617</v>
      </c>
      <c r="D28" s="202" t="s">
        <v>617</v>
      </c>
      <c r="E28" s="202"/>
      <c r="F28" s="202"/>
      <c r="G28" s="203"/>
      <c r="H28" s="191"/>
      <c r="I28" s="41" t="s">
        <v>909</v>
      </c>
      <c r="J28" s="51"/>
      <c r="K28" s="51" t="s">
        <v>196</v>
      </c>
      <c r="L28" s="51"/>
      <c r="M28" s="41" t="s">
        <v>1589</v>
      </c>
      <c r="N28" s="51"/>
      <c r="O28" s="51" t="s">
        <v>791</v>
      </c>
      <c r="P28" s="51"/>
      <c r="Q28" s="51" t="s">
        <v>1630</v>
      </c>
      <c r="R28" s="181"/>
      <c r="S28" s="182">
        <v>10</v>
      </c>
      <c r="T28" s="182">
        <v>7</v>
      </c>
      <c r="U28" s="182">
        <v>7</v>
      </c>
      <c r="V28" s="183">
        <f>S28*T28*U28</f>
        <v>490</v>
      </c>
      <c r="W28" s="184"/>
      <c r="X28" s="54" t="s">
        <v>910</v>
      </c>
      <c r="Y28" s="54"/>
      <c r="Z28" s="54"/>
      <c r="AA28" s="54"/>
      <c r="AB28" s="54" t="s">
        <v>1630</v>
      </c>
      <c r="AC28" s="54"/>
      <c r="AD28" s="54" t="s">
        <v>892</v>
      </c>
      <c r="AE28" s="54"/>
      <c r="AF28" s="54" t="s">
        <v>911</v>
      </c>
      <c r="AG28" s="181"/>
      <c r="AH28" s="182">
        <v>7</v>
      </c>
      <c r="AI28" s="182">
        <v>5</v>
      </c>
      <c r="AJ28" s="182">
        <v>7</v>
      </c>
      <c r="AK28" s="186">
        <f t="shared" si="4"/>
        <v>245</v>
      </c>
      <c r="AL28" s="184"/>
      <c r="AM28" s="212" t="s">
        <v>1588</v>
      </c>
      <c r="AN28" s="212"/>
      <c r="AO28" s="212" t="s">
        <v>1587</v>
      </c>
      <c r="AP28" s="212"/>
      <c r="AQ28" s="212" t="s">
        <v>1640</v>
      </c>
      <c r="AR28" s="212"/>
      <c r="AS28" s="74" t="s">
        <v>1439</v>
      </c>
      <c r="AT28" s="192"/>
      <c r="AU28" s="163" t="s">
        <v>1388</v>
      </c>
      <c r="AV28" s="163"/>
      <c r="AW28" s="163" t="s">
        <v>1389</v>
      </c>
      <c r="AX28" s="192"/>
      <c r="AY28" s="74" t="s">
        <v>1439</v>
      </c>
    </row>
    <row r="29" spans="1:51" s="185" customFormat="1" ht="41.25" customHeight="1" x14ac:dyDescent="0.25">
      <c r="A29" s="148">
        <v>18</v>
      </c>
      <c r="B29" s="219" t="s">
        <v>705</v>
      </c>
      <c r="C29" s="201" t="s">
        <v>617</v>
      </c>
      <c r="D29" s="202" t="s">
        <v>617</v>
      </c>
      <c r="E29" s="202"/>
      <c r="F29" s="202"/>
      <c r="G29" s="203"/>
      <c r="H29" s="191"/>
      <c r="I29" s="41" t="s">
        <v>909</v>
      </c>
      <c r="J29" s="51"/>
      <c r="K29" s="51" t="s">
        <v>196</v>
      </c>
      <c r="L29" s="51"/>
      <c r="M29" s="41" t="s">
        <v>1590</v>
      </c>
      <c r="N29" s="51"/>
      <c r="O29" s="51" t="s">
        <v>185</v>
      </c>
      <c r="P29" s="51"/>
      <c r="Q29" s="51" t="s">
        <v>912</v>
      </c>
      <c r="R29" s="181"/>
      <c r="S29" s="182">
        <v>10</v>
      </c>
      <c r="T29" s="182">
        <v>7</v>
      </c>
      <c r="U29" s="182">
        <v>7</v>
      </c>
      <c r="V29" s="183">
        <f t="shared" ref="V29:V81" si="6">S29*T29*U29</f>
        <v>490</v>
      </c>
      <c r="W29" s="184"/>
      <c r="X29" s="54" t="s">
        <v>913</v>
      </c>
      <c r="Y29" s="54"/>
      <c r="Z29" s="54"/>
      <c r="AA29" s="54"/>
      <c r="AB29" s="54" t="s">
        <v>1638</v>
      </c>
      <c r="AC29" s="54"/>
      <c r="AD29" s="54" t="s">
        <v>892</v>
      </c>
      <c r="AE29" s="54"/>
      <c r="AF29" s="54" t="s">
        <v>914</v>
      </c>
      <c r="AG29" s="181"/>
      <c r="AH29" s="182">
        <v>7</v>
      </c>
      <c r="AI29" s="182">
        <v>5</v>
      </c>
      <c r="AJ29" s="182">
        <v>7</v>
      </c>
      <c r="AK29" s="186">
        <f t="shared" si="4"/>
        <v>245</v>
      </c>
      <c r="AL29" s="184"/>
      <c r="AM29" s="212" t="s">
        <v>1588</v>
      </c>
      <c r="AN29" s="212"/>
      <c r="AO29" s="212" t="s">
        <v>1587</v>
      </c>
      <c r="AP29" s="212"/>
      <c r="AQ29" s="212" t="s">
        <v>1640</v>
      </c>
      <c r="AR29" s="212"/>
      <c r="AS29" s="74" t="s">
        <v>1439</v>
      </c>
      <c r="AT29" s="192"/>
      <c r="AU29" s="163" t="s">
        <v>1388</v>
      </c>
      <c r="AV29" s="163"/>
      <c r="AW29" s="163" t="s">
        <v>1390</v>
      </c>
      <c r="AX29" s="192"/>
      <c r="AY29" s="74" t="s">
        <v>1439</v>
      </c>
    </row>
    <row r="30" spans="1:51" ht="52.8" x14ac:dyDescent="0.25">
      <c r="A30" s="149">
        <v>19</v>
      </c>
      <c r="B30" s="49" t="s">
        <v>705</v>
      </c>
      <c r="C30" s="125" t="s">
        <v>617</v>
      </c>
      <c r="D30" s="126" t="s">
        <v>617</v>
      </c>
      <c r="E30" s="126"/>
      <c r="F30" s="126"/>
      <c r="G30" s="127"/>
      <c r="H30" s="48"/>
      <c r="I30" s="231" t="s">
        <v>909</v>
      </c>
      <c r="J30" s="229"/>
      <c r="K30" s="229" t="s">
        <v>196</v>
      </c>
      <c r="L30" s="226"/>
      <c r="M30" s="231" t="s">
        <v>775</v>
      </c>
      <c r="N30" s="226"/>
      <c r="O30" s="226" t="s">
        <v>810</v>
      </c>
      <c r="P30" s="229"/>
      <c r="Q30" s="229" t="s">
        <v>1629</v>
      </c>
      <c r="R30" s="42"/>
      <c r="S30" s="52">
        <v>7</v>
      </c>
      <c r="T30" s="52">
        <v>5</v>
      </c>
      <c r="U30" s="52">
        <v>5</v>
      </c>
      <c r="V30" s="44">
        <f t="shared" si="6"/>
        <v>175</v>
      </c>
      <c r="W30" s="45"/>
      <c r="X30" s="54" t="s">
        <v>792</v>
      </c>
      <c r="Y30" s="54"/>
      <c r="Z30" s="54"/>
      <c r="AA30" s="54"/>
      <c r="AB30" s="54" t="s">
        <v>1639</v>
      </c>
      <c r="AC30" s="54"/>
      <c r="AD30" s="54" t="s">
        <v>915</v>
      </c>
      <c r="AE30" s="54"/>
      <c r="AF30" s="54" t="s">
        <v>916</v>
      </c>
      <c r="AG30" s="42"/>
      <c r="AH30" s="52">
        <v>5</v>
      </c>
      <c r="AI30" s="52">
        <v>5</v>
      </c>
      <c r="AJ30" s="52">
        <v>5</v>
      </c>
      <c r="AK30" s="44">
        <f t="shared" si="4"/>
        <v>125</v>
      </c>
      <c r="AL30" s="45"/>
      <c r="AM30" s="55" t="s">
        <v>619</v>
      </c>
      <c r="AN30" s="55"/>
      <c r="AO30" s="55" t="s">
        <v>619</v>
      </c>
      <c r="AP30" s="55"/>
      <c r="AQ30" s="55" t="s">
        <v>619</v>
      </c>
      <c r="AR30" s="55"/>
      <c r="AS30" s="111" t="s">
        <v>619</v>
      </c>
      <c r="AT30" s="55"/>
      <c r="AU30" s="55" t="s">
        <v>619</v>
      </c>
      <c r="AV30" s="55"/>
      <c r="AW30" s="55" t="s">
        <v>619</v>
      </c>
      <c r="AX30" s="55"/>
      <c r="AY30" s="74" t="s">
        <v>619</v>
      </c>
    </row>
    <row r="31" spans="1:51" ht="39.6" x14ac:dyDescent="0.25">
      <c r="A31" s="148">
        <v>20</v>
      </c>
      <c r="B31" s="49" t="s">
        <v>705</v>
      </c>
      <c r="C31" s="125" t="s">
        <v>617</v>
      </c>
      <c r="D31" s="126" t="s">
        <v>617</v>
      </c>
      <c r="E31" s="126"/>
      <c r="F31" s="126"/>
      <c r="G31" s="127"/>
      <c r="H31" s="48"/>
      <c r="I31" s="231" t="s">
        <v>909</v>
      </c>
      <c r="J31" s="229"/>
      <c r="K31" s="229" t="s">
        <v>196</v>
      </c>
      <c r="L31" s="226"/>
      <c r="M31" s="226" t="s">
        <v>777</v>
      </c>
      <c r="N31" s="226"/>
      <c r="O31" s="226" t="s">
        <v>185</v>
      </c>
      <c r="P31" s="229"/>
      <c r="Q31" s="226" t="s">
        <v>912</v>
      </c>
      <c r="R31" s="42"/>
      <c r="S31" s="52">
        <v>5</v>
      </c>
      <c r="T31" s="52">
        <v>5</v>
      </c>
      <c r="U31" s="52">
        <v>9</v>
      </c>
      <c r="V31" s="44">
        <f t="shared" si="6"/>
        <v>225</v>
      </c>
      <c r="W31" s="45"/>
      <c r="X31" s="54" t="s">
        <v>824</v>
      </c>
      <c r="Y31" s="54"/>
      <c r="Z31" s="54"/>
      <c r="AA31" s="54"/>
      <c r="AB31" s="54" t="s">
        <v>1638</v>
      </c>
      <c r="AC31" s="54"/>
      <c r="AD31" s="54" t="s">
        <v>917</v>
      </c>
      <c r="AE31" s="54"/>
      <c r="AF31" s="54" t="s">
        <v>906</v>
      </c>
      <c r="AG31" s="42"/>
      <c r="AH31" s="52">
        <v>5</v>
      </c>
      <c r="AI31" s="52">
        <v>3</v>
      </c>
      <c r="AJ31" s="52">
        <v>9</v>
      </c>
      <c r="AK31" s="44">
        <f t="shared" si="4"/>
        <v>135</v>
      </c>
      <c r="AL31" s="45"/>
      <c r="AM31" s="55" t="s">
        <v>619</v>
      </c>
      <c r="AN31" s="55"/>
      <c r="AO31" s="55" t="s">
        <v>619</v>
      </c>
      <c r="AP31" s="55"/>
      <c r="AQ31" s="55" t="s">
        <v>619</v>
      </c>
      <c r="AR31" s="55"/>
      <c r="AS31" s="74" t="s">
        <v>619</v>
      </c>
      <c r="AT31" s="55"/>
      <c r="AU31" s="55" t="s">
        <v>619</v>
      </c>
      <c r="AV31" s="55"/>
      <c r="AW31" s="55" t="s">
        <v>619</v>
      </c>
      <c r="AX31" s="55"/>
      <c r="AY31" s="74" t="s">
        <v>619</v>
      </c>
    </row>
    <row r="32" spans="1:51" s="185" customFormat="1" ht="26.4" x14ac:dyDescent="0.25">
      <c r="A32" s="148">
        <v>21</v>
      </c>
      <c r="B32" s="248" t="s">
        <v>1583</v>
      </c>
      <c r="C32" s="249" t="s">
        <v>617</v>
      </c>
      <c r="D32" s="250" t="s">
        <v>617</v>
      </c>
      <c r="E32" s="250"/>
      <c r="F32" s="250"/>
      <c r="G32" s="251"/>
      <c r="H32" s="252"/>
      <c r="I32" s="231" t="s">
        <v>1662</v>
      </c>
      <c r="J32" s="226"/>
      <c r="K32" s="226" t="s">
        <v>196</v>
      </c>
      <c r="L32" s="226"/>
      <c r="M32" s="226" t="s">
        <v>1591</v>
      </c>
      <c r="N32" s="226"/>
      <c r="O32" s="226" t="s">
        <v>185</v>
      </c>
      <c r="P32" s="226"/>
      <c r="Q32" s="226" t="s">
        <v>1677</v>
      </c>
      <c r="R32" s="181"/>
      <c r="S32" s="182">
        <v>7</v>
      </c>
      <c r="T32" s="182">
        <v>7</v>
      </c>
      <c r="U32" s="182">
        <v>10</v>
      </c>
      <c r="V32" s="183">
        <f t="shared" si="6"/>
        <v>490</v>
      </c>
      <c r="W32" s="184"/>
      <c r="X32" s="54" t="s">
        <v>1592</v>
      </c>
      <c r="Y32" s="54"/>
      <c r="Z32" s="54"/>
      <c r="AA32" s="54"/>
      <c r="AB32" s="54" t="s">
        <v>1677</v>
      </c>
      <c r="AC32" s="54"/>
      <c r="AD32" s="54" t="s">
        <v>917</v>
      </c>
      <c r="AE32" s="54"/>
      <c r="AF32" s="54" t="s">
        <v>906</v>
      </c>
      <c r="AG32" s="181"/>
      <c r="AH32" s="182">
        <v>7</v>
      </c>
      <c r="AI32" s="182">
        <v>5</v>
      </c>
      <c r="AJ32" s="182">
        <v>10</v>
      </c>
      <c r="AK32" s="186">
        <f t="shared" si="4"/>
        <v>350</v>
      </c>
      <c r="AL32" s="184"/>
      <c r="AM32" s="212" t="s">
        <v>1318</v>
      </c>
      <c r="AN32" s="163"/>
      <c r="AO32" s="212" t="s">
        <v>1587</v>
      </c>
      <c r="AP32" s="212"/>
      <c r="AQ32" s="212" t="s">
        <v>1640</v>
      </c>
      <c r="AR32" s="212"/>
      <c r="AS32" s="74" t="s">
        <v>1439</v>
      </c>
      <c r="AT32" s="163"/>
      <c r="AU32" s="163" t="s">
        <v>619</v>
      </c>
      <c r="AV32" s="163"/>
      <c r="AW32" s="163" t="s">
        <v>619</v>
      </c>
      <c r="AX32" s="163"/>
      <c r="AY32" s="165" t="s">
        <v>619</v>
      </c>
    </row>
    <row r="33" spans="1:51" ht="26.4" x14ac:dyDescent="0.25">
      <c r="A33" s="149">
        <v>22</v>
      </c>
      <c r="B33" s="49" t="s">
        <v>705</v>
      </c>
      <c r="C33" s="125" t="s">
        <v>617</v>
      </c>
      <c r="D33" s="126" t="s">
        <v>617</v>
      </c>
      <c r="E33" s="126"/>
      <c r="F33" s="126"/>
      <c r="G33" s="127"/>
      <c r="H33" s="48"/>
      <c r="I33" s="229" t="s">
        <v>1662</v>
      </c>
      <c r="J33" s="229"/>
      <c r="K33" s="229" t="s">
        <v>196</v>
      </c>
      <c r="L33" s="226"/>
      <c r="M33" s="226" t="s">
        <v>918</v>
      </c>
      <c r="N33" s="226"/>
      <c r="O33" s="226" t="s">
        <v>811</v>
      </c>
      <c r="P33" s="229"/>
      <c r="Q33" s="229" t="s">
        <v>1677</v>
      </c>
      <c r="R33" s="42"/>
      <c r="S33" s="52">
        <v>7</v>
      </c>
      <c r="T33" s="52">
        <v>5</v>
      </c>
      <c r="U33" s="52">
        <v>9</v>
      </c>
      <c r="V33" s="44">
        <f t="shared" si="6"/>
        <v>315</v>
      </c>
      <c r="W33" s="45"/>
      <c r="X33" s="54" t="s">
        <v>825</v>
      </c>
      <c r="Y33" s="54"/>
      <c r="Z33" s="54"/>
      <c r="AA33" s="54"/>
      <c r="AB33" s="205" t="s">
        <v>1677</v>
      </c>
      <c r="AC33" s="54"/>
      <c r="AD33" s="54" t="s">
        <v>919</v>
      </c>
      <c r="AE33" s="54"/>
      <c r="AF33" s="54" t="s">
        <v>1663</v>
      </c>
      <c r="AG33" s="42"/>
      <c r="AH33" s="52">
        <v>5</v>
      </c>
      <c r="AI33" s="52">
        <v>5</v>
      </c>
      <c r="AJ33" s="52">
        <v>9</v>
      </c>
      <c r="AK33" s="44">
        <f t="shared" si="4"/>
        <v>225</v>
      </c>
      <c r="AL33" s="45"/>
      <c r="AM33" s="47" t="s">
        <v>1318</v>
      </c>
      <c r="AN33" s="55"/>
      <c r="AO33" s="55" t="s">
        <v>1664</v>
      </c>
      <c r="AP33" s="55"/>
      <c r="AQ33" s="55" t="s">
        <v>1677</v>
      </c>
      <c r="AR33" s="55"/>
      <c r="AS33" s="74" t="s">
        <v>1439</v>
      </c>
      <c r="AT33" s="55"/>
      <c r="AU33" s="55" t="s">
        <v>619</v>
      </c>
      <c r="AV33" s="55"/>
      <c r="AW33" s="55" t="s">
        <v>619</v>
      </c>
      <c r="AX33" s="55"/>
      <c r="AY33" s="74" t="s">
        <v>619</v>
      </c>
    </row>
    <row r="34" spans="1:51" ht="39.6" x14ac:dyDescent="0.25">
      <c r="A34" s="148">
        <v>23</v>
      </c>
      <c r="B34" s="49" t="s">
        <v>705</v>
      </c>
      <c r="C34" s="125" t="s">
        <v>617</v>
      </c>
      <c r="D34" s="126" t="s">
        <v>617</v>
      </c>
      <c r="E34" s="126"/>
      <c r="F34" s="126"/>
      <c r="G34" s="127"/>
      <c r="H34" s="48"/>
      <c r="I34" s="231" t="s">
        <v>1662</v>
      </c>
      <c r="J34" s="229"/>
      <c r="K34" s="229" t="s">
        <v>196</v>
      </c>
      <c r="L34" s="226"/>
      <c r="M34" s="226" t="s">
        <v>920</v>
      </c>
      <c r="N34" s="226"/>
      <c r="O34" s="226" t="s">
        <v>921</v>
      </c>
      <c r="P34" s="229"/>
      <c r="Q34" s="229" t="s">
        <v>1677</v>
      </c>
      <c r="R34" s="42"/>
      <c r="S34" s="52">
        <v>7</v>
      </c>
      <c r="T34" s="52">
        <v>5</v>
      </c>
      <c r="U34" s="52">
        <v>9</v>
      </c>
      <c r="V34" s="44">
        <f t="shared" si="6"/>
        <v>315</v>
      </c>
      <c r="W34" s="45"/>
      <c r="X34" s="54" t="s">
        <v>825</v>
      </c>
      <c r="Y34" s="54"/>
      <c r="Z34" s="54"/>
      <c r="AA34" s="54"/>
      <c r="AB34" s="205" t="s">
        <v>1677</v>
      </c>
      <c r="AC34" s="54"/>
      <c r="AD34" s="54" t="s">
        <v>919</v>
      </c>
      <c r="AE34" s="54"/>
      <c r="AF34" s="54" t="s">
        <v>1663</v>
      </c>
      <c r="AG34" s="42"/>
      <c r="AH34" s="52">
        <v>5</v>
      </c>
      <c r="AI34" s="52">
        <v>5</v>
      </c>
      <c r="AJ34" s="52">
        <v>9</v>
      </c>
      <c r="AK34" s="44">
        <f t="shared" si="4"/>
        <v>225</v>
      </c>
      <c r="AL34" s="45"/>
      <c r="AM34" s="47" t="s">
        <v>1318</v>
      </c>
      <c r="AN34" s="55"/>
      <c r="AO34" s="55" t="s">
        <v>1665</v>
      </c>
      <c r="AP34" s="55"/>
      <c r="AQ34" s="55" t="s">
        <v>1677</v>
      </c>
      <c r="AR34" s="55"/>
      <c r="AS34" s="74" t="s">
        <v>1439</v>
      </c>
      <c r="AT34" s="55"/>
      <c r="AU34" s="55" t="s">
        <v>619</v>
      </c>
      <c r="AV34" s="55"/>
      <c r="AW34" s="55" t="s">
        <v>619</v>
      </c>
      <c r="AX34" s="55"/>
      <c r="AY34" s="74" t="s">
        <v>619</v>
      </c>
    </row>
    <row r="35" spans="1:51" ht="26.4" x14ac:dyDescent="0.25">
      <c r="A35" s="148">
        <v>24</v>
      </c>
      <c r="B35" s="49" t="s">
        <v>705</v>
      </c>
      <c r="C35" s="125" t="s">
        <v>617</v>
      </c>
      <c r="D35" s="126" t="s">
        <v>617</v>
      </c>
      <c r="E35" s="126"/>
      <c r="F35" s="126"/>
      <c r="G35" s="127"/>
      <c r="H35" s="48"/>
      <c r="I35" s="231" t="s">
        <v>1662</v>
      </c>
      <c r="J35" s="229"/>
      <c r="K35" s="229" t="s">
        <v>196</v>
      </c>
      <c r="L35" s="226"/>
      <c r="M35" s="226" t="s">
        <v>776</v>
      </c>
      <c r="N35" s="226"/>
      <c r="O35" s="226" t="s">
        <v>812</v>
      </c>
      <c r="P35" s="229"/>
      <c r="Q35" s="229" t="s">
        <v>1677</v>
      </c>
      <c r="R35" s="42"/>
      <c r="S35" s="52">
        <v>5</v>
      </c>
      <c r="T35" s="52">
        <v>5</v>
      </c>
      <c r="U35" s="52">
        <v>5</v>
      </c>
      <c r="V35" s="44">
        <f t="shared" si="6"/>
        <v>125</v>
      </c>
      <c r="W35" s="45"/>
      <c r="X35" s="54" t="s">
        <v>825</v>
      </c>
      <c r="Y35" s="54"/>
      <c r="Z35" s="54"/>
      <c r="AA35" s="54"/>
      <c r="AB35" s="205" t="s">
        <v>1677</v>
      </c>
      <c r="AC35" s="54"/>
      <c r="AD35" s="54" t="s">
        <v>919</v>
      </c>
      <c r="AE35" s="54"/>
      <c r="AF35" s="54" t="s">
        <v>922</v>
      </c>
      <c r="AG35" s="42"/>
      <c r="AH35" s="52">
        <v>5</v>
      </c>
      <c r="AI35" s="52">
        <v>3</v>
      </c>
      <c r="AJ35" s="52">
        <v>5</v>
      </c>
      <c r="AK35" s="44">
        <f t="shared" si="4"/>
        <v>75</v>
      </c>
      <c r="AL35" s="45"/>
      <c r="AM35" s="55" t="s">
        <v>619</v>
      </c>
      <c r="AN35" s="55"/>
      <c r="AO35" s="55" t="s">
        <v>619</v>
      </c>
      <c r="AP35" s="55"/>
      <c r="AQ35" s="55" t="s">
        <v>619</v>
      </c>
      <c r="AR35" s="55"/>
      <c r="AS35" s="74" t="s">
        <v>619</v>
      </c>
      <c r="AT35" s="55"/>
      <c r="AU35" s="55" t="s">
        <v>619</v>
      </c>
      <c r="AV35" s="55"/>
      <c r="AW35" s="55" t="s">
        <v>619</v>
      </c>
      <c r="AX35" s="55"/>
      <c r="AY35" s="74" t="s">
        <v>619</v>
      </c>
    </row>
    <row r="36" spans="1:51" ht="39.6" x14ac:dyDescent="0.25">
      <c r="A36" s="149">
        <v>25</v>
      </c>
      <c r="B36" s="49" t="s">
        <v>705</v>
      </c>
      <c r="C36" s="125" t="s">
        <v>617</v>
      </c>
      <c r="D36" s="126" t="s">
        <v>617</v>
      </c>
      <c r="E36" s="126"/>
      <c r="F36" s="126"/>
      <c r="G36" s="127"/>
      <c r="H36" s="48"/>
      <c r="I36" s="231" t="s">
        <v>1662</v>
      </c>
      <c r="J36" s="229"/>
      <c r="K36" s="229" t="s">
        <v>196</v>
      </c>
      <c r="L36" s="226"/>
      <c r="M36" s="226" t="s">
        <v>923</v>
      </c>
      <c r="N36" s="226"/>
      <c r="O36" s="226" t="s">
        <v>813</v>
      </c>
      <c r="P36" s="229"/>
      <c r="Q36" s="229" t="s">
        <v>1677</v>
      </c>
      <c r="R36" s="42"/>
      <c r="S36" s="52">
        <v>7</v>
      </c>
      <c r="T36" s="52">
        <v>5</v>
      </c>
      <c r="U36" s="52">
        <v>5</v>
      </c>
      <c r="V36" s="44">
        <f t="shared" si="6"/>
        <v>175</v>
      </c>
      <c r="W36" s="45"/>
      <c r="X36" s="54" t="s">
        <v>826</v>
      </c>
      <c r="Y36" s="54"/>
      <c r="Z36" s="54"/>
      <c r="AA36" s="54"/>
      <c r="AB36" s="205" t="s">
        <v>1677</v>
      </c>
      <c r="AC36" s="54"/>
      <c r="AD36" s="54" t="s">
        <v>919</v>
      </c>
      <c r="AE36" s="54"/>
      <c r="AF36" s="54" t="s">
        <v>922</v>
      </c>
      <c r="AG36" s="42"/>
      <c r="AH36" s="52">
        <v>5</v>
      </c>
      <c r="AI36" s="52">
        <v>5</v>
      </c>
      <c r="AJ36" s="52">
        <v>5</v>
      </c>
      <c r="AK36" s="44">
        <f t="shared" si="4"/>
        <v>125</v>
      </c>
      <c r="AL36" s="45"/>
      <c r="AM36" s="55" t="s">
        <v>619</v>
      </c>
      <c r="AN36" s="55"/>
      <c r="AO36" s="55" t="s">
        <v>619</v>
      </c>
      <c r="AP36" s="55"/>
      <c r="AQ36" s="55" t="s">
        <v>619</v>
      </c>
      <c r="AR36" s="55"/>
      <c r="AS36" s="74" t="s">
        <v>619</v>
      </c>
      <c r="AT36" s="55"/>
      <c r="AU36" s="55" t="s">
        <v>619</v>
      </c>
      <c r="AV36" s="55"/>
      <c r="AW36" s="55" t="s">
        <v>619</v>
      </c>
      <c r="AX36" s="55"/>
      <c r="AY36" s="74" t="s">
        <v>619</v>
      </c>
    </row>
    <row r="37" spans="1:51" ht="26.4" x14ac:dyDescent="0.25">
      <c r="A37" s="148">
        <v>26</v>
      </c>
      <c r="B37" s="49" t="s">
        <v>705</v>
      </c>
      <c r="C37" s="125" t="s">
        <v>617</v>
      </c>
      <c r="D37" s="126"/>
      <c r="E37" s="126"/>
      <c r="F37" s="126"/>
      <c r="G37" s="127"/>
      <c r="H37" s="48"/>
      <c r="I37" s="229" t="s">
        <v>766</v>
      </c>
      <c r="J37" s="229"/>
      <c r="K37" s="229" t="s">
        <v>196</v>
      </c>
      <c r="L37" s="226"/>
      <c r="M37" s="226" t="s">
        <v>779</v>
      </c>
      <c r="N37" s="226"/>
      <c r="O37" s="226" t="s">
        <v>814</v>
      </c>
      <c r="P37" s="229"/>
      <c r="Q37" s="229" t="s">
        <v>1623</v>
      </c>
      <c r="R37" s="42"/>
      <c r="S37" s="52">
        <v>5</v>
      </c>
      <c r="T37" s="52">
        <v>5</v>
      </c>
      <c r="U37" s="52">
        <v>7</v>
      </c>
      <c r="V37" s="44">
        <f t="shared" si="6"/>
        <v>175</v>
      </c>
      <c r="W37" s="45"/>
      <c r="X37" s="54" t="s">
        <v>827</v>
      </c>
      <c r="Y37" s="54"/>
      <c r="Z37" s="54"/>
      <c r="AA37" s="54"/>
      <c r="AB37" s="54" t="s">
        <v>1623</v>
      </c>
      <c r="AC37" s="54"/>
      <c r="AD37" s="54" t="s">
        <v>919</v>
      </c>
      <c r="AE37" s="54"/>
      <c r="AF37" s="54" t="s">
        <v>924</v>
      </c>
      <c r="AG37" s="42"/>
      <c r="AH37" s="52">
        <v>5</v>
      </c>
      <c r="AI37" s="52">
        <v>5</v>
      </c>
      <c r="AJ37" s="52">
        <v>7</v>
      </c>
      <c r="AK37" s="44">
        <f t="shared" si="4"/>
        <v>175</v>
      </c>
      <c r="AL37" s="45"/>
      <c r="AM37" s="55" t="s">
        <v>619</v>
      </c>
      <c r="AN37" s="55"/>
      <c r="AO37" s="55" t="s">
        <v>619</v>
      </c>
      <c r="AP37" s="55"/>
      <c r="AQ37" s="55" t="s">
        <v>619</v>
      </c>
      <c r="AR37" s="55"/>
      <c r="AS37" s="74" t="s">
        <v>619</v>
      </c>
      <c r="AT37" s="55"/>
      <c r="AU37" s="55" t="s">
        <v>619</v>
      </c>
      <c r="AV37" s="55"/>
      <c r="AW37" s="55" t="s">
        <v>619</v>
      </c>
      <c r="AX37" s="55"/>
      <c r="AY37" s="74" t="s">
        <v>619</v>
      </c>
    </row>
    <row r="38" spans="1:51" ht="39.6" x14ac:dyDescent="0.25">
      <c r="A38" s="148">
        <v>27</v>
      </c>
      <c r="B38" s="49" t="s">
        <v>705</v>
      </c>
      <c r="C38" s="125" t="s">
        <v>617</v>
      </c>
      <c r="D38" s="126"/>
      <c r="E38" s="126"/>
      <c r="F38" s="126"/>
      <c r="G38" s="127"/>
      <c r="H38" s="48"/>
      <c r="I38" s="229" t="s">
        <v>766</v>
      </c>
      <c r="J38" s="229"/>
      <c r="K38" s="229" t="s">
        <v>196</v>
      </c>
      <c r="L38" s="226"/>
      <c r="M38" s="226" t="s">
        <v>780</v>
      </c>
      <c r="N38" s="226"/>
      <c r="O38" s="226" t="s">
        <v>808</v>
      </c>
      <c r="P38" s="229"/>
      <c r="Q38" s="229" t="s">
        <v>1623</v>
      </c>
      <c r="R38" s="42"/>
      <c r="S38" s="52">
        <v>5</v>
      </c>
      <c r="T38" s="52">
        <v>5</v>
      </c>
      <c r="U38" s="52">
        <v>7</v>
      </c>
      <c r="V38" s="44">
        <f t="shared" si="6"/>
        <v>175</v>
      </c>
      <c r="W38" s="45"/>
      <c r="X38" s="54" t="s">
        <v>827</v>
      </c>
      <c r="Y38" s="54"/>
      <c r="Z38" s="54"/>
      <c r="AA38" s="54"/>
      <c r="AB38" s="54" t="s">
        <v>1623</v>
      </c>
      <c r="AC38" s="54"/>
      <c r="AD38" s="54" t="s">
        <v>919</v>
      </c>
      <c r="AE38" s="54"/>
      <c r="AF38" s="54" t="s">
        <v>924</v>
      </c>
      <c r="AG38" s="42"/>
      <c r="AH38" s="52">
        <v>5</v>
      </c>
      <c r="AI38" s="52">
        <v>5</v>
      </c>
      <c r="AJ38" s="52">
        <v>7</v>
      </c>
      <c r="AK38" s="44">
        <f t="shared" si="4"/>
        <v>175</v>
      </c>
      <c r="AL38" s="45"/>
      <c r="AM38" s="55" t="s">
        <v>619</v>
      </c>
      <c r="AN38" s="55"/>
      <c r="AO38" s="55" t="s">
        <v>619</v>
      </c>
      <c r="AP38" s="55"/>
      <c r="AQ38" s="55" t="s">
        <v>619</v>
      </c>
      <c r="AR38" s="55"/>
      <c r="AS38" s="74" t="s">
        <v>619</v>
      </c>
      <c r="AT38" s="55"/>
      <c r="AU38" s="55" t="s">
        <v>619</v>
      </c>
      <c r="AV38" s="55"/>
      <c r="AW38" s="55" t="s">
        <v>619</v>
      </c>
      <c r="AX38" s="55"/>
      <c r="AY38" s="74" t="s">
        <v>619</v>
      </c>
    </row>
    <row r="39" spans="1:51" ht="26.4" x14ac:dyDescent="0.25">
      <c r="A39" s="149">
        <v>28</v>
      </c>
      <c r="B39" s="49" t="s">
        <v>705</v>
      </c>
      <c r="C39" s="125" t="s">
        <v>617</v>
      </c>
      <c r="D39" s="126"/>
      <c r="E39" s="126"/>
      <c r="F39" s="126"/>
      <c r="G39" s="127"/>
      <c r="H39" s="48"/>
      <c r="I39" s="229" t="s">
        <v>767</v>
      </c>
      <c r="J39" s="229"/>
      <c r="K39" s="229" t="s">
        <v>196</v>
      </c>
      <c r="L39" s="226"/>
      <c r="M39" s="226" t="s">
        <v>793</v>
      </c>
      <c r="N39" s="226"/>
      <c r="O39" s="226" t="s">
        <v>807</v>
      </c>
      <c r="P39" s="229"/>
      <c r="Q39" s="229" t="s">
        <v>1623</v>
      </c>
      <c r="R39" s="42"/>
      <c r="S39" s="52">
        <v>10</v>
      </c>
      <c r="T39" s="52">
        <v>5</v>
      </c>
      <c r="U39" s="52">
        <v>7</v>
      </c>
      <c r="V39" s="44">
        <f t="shared" si="6"/>
        <v>350</v>
      </c>
      <c r="W39" s="45"/>
      <c r="X39" s="54" t="s">
        <v>829</v>
      </c>
      <c r="Y39" s="54"/>
      <c r="Z39" s="54"/>
      <c r="AA39" s="54"/>
      <c r="AB39" s="54" t="s">
        <v>1623</v>
      </c>
      <c r="AC39" s="54"/>
      <c r="AD39" s="54" t="s">
        <v>925</v>
      </c>
      <c r="AE39" s="54"/>
      <c r="AF39" s="54" t="s">
        <v>926</v>
      </c>
      <c r="AG39" s="42"/>
      <c r="AH39" s="52">
        <v>7</v>
      </c>
      <c r="AI39" s="52">
        <v>5</v>
      </c>
      <c r="AJ39" s="52">
        <v>7</v>
      </c>
      <c r="AK39" s="44">
        <f t="shared" si="4"/>
        <v>245</v>
      </c>
      <c r="AL39" s="45"/>
      <c r="AM39" s="47" t="s">
        <v>1318</v>
      </c>
      <c r="AN39" s="55"/>
      <c r="AO39" s="55" t="s">
        <v>927</v>
      </c>
      <c r="AP39" s="55"/>
      <c r="AQ39" s="55" t="s">
        <v>1623</v>
      </c>
      <c r="AR39" s="55"/>
      <c r="AS39" s="74" t="s">
        <v>1439</v>
      </c>
      <c r="AT39" s="55"/>
      <c r="AU39" s="55" t="s">
        <v>619</v>
      </c>
      <c r="AV39" s="55"/>
      <c r="AW39" s="55" t="s">
        <v>619</v>
      </c>
      <c r="AX39" s="55"/>
      <c r="AY39" s="74" t="s">
        <v>619</v>
      </c>
    </row>
    <row r="40" spans="1:51" ht="39.6" x14ac:dyDescent="0.25">
      <c r="A40" s="148">
        <v>29</v>
      </c>
      <c r="B40" s="49" t="s">
        <v>705</v>
      </c>
      <c r="C40" s="125" t="s">
        <v>617</v>
      </c>
      <c r="D40" s="126"/>
      <c r="E40" s="126"/>
      <c r="F40" s="126"/>
      <c r="G40" s="127"/>
      <c r="H40" s="48"/>
      <c r="I40" s="229" t="s">
        <v>767</v>
      </c>
      <c r="J40" s="229"/>
      <c r="K40" s="229" t="s">
        <v>196</v>
      </c>
      <c r="L40" s="226"/>
      <c r="M40" s="226" t="s">
        <v>778</v>
      </c>
      <c r="N40" s="226"/>
      <c r="O40" s="226" t="s">
        <v>791</v>
      </c>
      <c r="P40" s="229"/>
      <c r="Q40" s="229" t="s">
        <v>1623</v>
      </c>
      <c r="R40" s="42"/>
      <c r="S40" s="52">
        <v>5</v>
      </c>
      <c r="T40" s="52">
        <v>5</v>
      </c>
      <c r="U40" s="52">
        <v>7</v>
      </c>
      <c r="V40" s="44">
        <f t="shared" si="6"/>
        <v>175</v>
      </c>
      <c r="W40" s="45"/>
      <c r="X40" s="54" t="s">
        <v>828</v>
      </c>
      <c r="Y40" s="54"/>
      <c r="Z40" s="54"/>
      <c r="AA40" s="54"/>
      <c r="AB40" s="54" t="s">
        <v>1623</v>
      </c>
      <c r="AC40" s="54"/>
      <c r="AD40" s="54" t="s">
        <v>925</v>
      </c>
      <c r="AE40" s="54"/>
      <c r="AF40" s="54" t="s">
        <v>928</v>
      </c>
      <c r="AG40" s="42"/>
      <c r="AH40" s="52">
        <v>5</v>
      </c>
      <c r="AI40" s="52">
        <v>3</v>
      </c>
      <c r="AJ40" s="52">
        <v>7</v>
      </c>
      <c r="AK40" s="44">
        <f t="shared" si="4"/>
        <v>105</v>
      </c>
      <c r="AL40" s="45"/>
      <c r="AM40" s="55" t="s">
        <v>619</v>
      </c>
      <c r="AN40" s="55"/>
      <c r="AO40" s="55" t="s">
        <v>619</v>
      </c>
      <c r="AP40" s="55"/>
      <c r="AQ40" s="55" t="s">
        <v>619</v>
      </c>
      <c r="AR40" s="55"/>
      <c r="AS40" s="74" t="s">
        <v>619</v>
      </c>
      <c r="AT40" s="55"/>
      <c r="AU40" s="55" t="s">
        <v>619</v>
      </c>
      <c r="AV40" s="55"/>
      <c r="AW40" s="55" t="s">
        <v>619</v>
      </c>
      <c r="AX40" s="55"/>
      <c r="AY40" s="74" t="s">
        <v>619</v>
      </c>
    </row>
    <row r="41" spans="1:51" ht="39.6" x14ac:dyDescent="0.25">
      <c r="A41" s="148">
        <v>30</v>
      </c>
      <c r="B41" s="49" t="s">
        <v>705</v>
      </c>
      <c r="C41" s="125" t="s">
        <v>617</v>
      </c>
      <c r="D41" s="126" t="s">
        <v>617</v>
      </c>
      <c r="E41" s="126"/>
      <c r="F41" s="126"/>
      <c r="G41" s="127"/>
      <c r="H41" s="48"/>
      <c r="I41" s="229" t="s">
        <v>768</v>
      </c>
      <c r="J41" s="229"/>
      <c r="K41" s="229" t="s">
        <v>196</v>
      </c>
      <c r="L41" s="226"/>
      <c r="M41" s="226" t="s">
        <v>781</v>
      </c>
      <c r="N41" s="226"/>
      <c r="O41" s="226" t="s">
        <v>811</v>
      </c>
      <c r="P41" s="229"/>
      <c r="Q41" s="229" t="s">
        <v>1623</v>
      </c>
      <c r="R41" s="42"/>
      <c r="S41" s="52">
        <v>7</v>
      </c>
      <c r="T41" s="52">
        <v>5</v>
      </c>
      <c r="U41" s="52">
        <v>7</v>
      </c>
      <c r="V41" s="44">
        <f t="shared" si="6"/>
        <v>245</v>
      </c>
      <c r="W41" s="45"/>
      <c r="X41" s="54" t="s">
        <v>830</v>
      </c>
      <c r="Y41" s="54"/>
      <c r="Z41" s="54"/>
      <c r="AA41" s="54"/>
      <c r="AB41" s="54" t="s">
        <v>1623</v>
      </c>
      <c r="AC41" s="54"/>
      <c r="AD41" s="54" t="s">
        <v>925</v>
      </c>
      <c r="AE41" s="54"/>
      <c r="AF41" s="54" t="s">
        <v>929</v>
      </c>
      <c r="AG41" s="42"/>
      <c r="AH41" s="52">
        <v>7</v>
      </c>
      <c r="AI41" s="52">
        <v>5</v>
      </c>
      <c r="AJ41" s="52">
        <v>7</v>
      </c>
      <c r="AK41" s="44">
        <f t="shared" si="4"/>
        <v>245</v>
      </c>
      <c r="AL41" s="45"/>
      <c r="AM41" s="55" t="s">
        <v>887</v>
      </c>
      <c r="AN41" s="55"/>
      <c r="AO41" s="55" t="s">
        <v>619</v>
      </c>
      <c r="AP41" s="55"/>
      <c r="AQ41" s="55" t="s">
        <v>619</v>
      </c>
      <c r="AR41" s="55"/>
      <c r="AS41" s="74" t="s">
        <v>619</v>
      </c>
      <c r="AT41" s="55"/>
      <c r="AU41" s="55" t="s">
        <v>1443</v>
      </c>
      <c r="AV41" s="55"/>
      <c r="AW41" s="55" t="s">
        <v>1444</v>
      </c>
      <c r="AX41" s="55"/>
      <c r="AY41" s="74" t="s">
        <v>1439</v>
      </c>
    </row>
    <row r="42" spans="1:51" ht="26.4" x14ac:dyDescent="0.25">
      <c r="A42" s="149">
        <v>31</v>
      </c>
      <c r="B42" s="49" t="s">
        <v>705</v>
      </c>
      <c r="C42" s="125" t="s">
        <v>617</v>
      </c>
      <c r="D42" s="126" t="s">
        <v>617</v>
      </c>
      <c r="E42" s="126"/>
      <c r="F42" s="126"/>
      <c r="G42" s="127"/>
      <c r="H42" s="48"/>
      <c r="I42" s="229" t="s">
        <v>768</v>
      </c>
      <c r="J42" s="229"/>
      <c r="K42" s="229" t="s">
        <v>196</v>
      </c>
      <c r="L42" s="226"/>
      <c r="M42" s="226" t="s">
        <v>783</v>
      </c>
      <c r="N42" s="226"/>
      <c r="O42" s="226" t="s">
        <v>815</v>
      </c>
      <c r="P42" s="229"/>
      <c r="Q42" s="229" t="s">
        <v>1623</v>
      </c>
      <c r="R42" s="42"/>
      <c r="S42" s="52">
        <v>5</v>
      </c>
      <c r="T42" s="52">
        <v>5</v>
      </c>
      <c r="U42" s="52">
        <v>7</v>
      </c>
      <c r="V42" s="44">
        <f t="shared" si="6"/>
        <v>175</v>
      </c>
      <c r="W42" s="45"/>
      <c r="X42" s="54" t="s">
        <v>830</v>
      </c>
      <c r="Y42" s="54"/>
      <c r="Z42" s="54"/>
      <c r="AA42" s="54"/>
      <c r="AB42" s="54" t="s">
        <v>1623</v>
      </c>
      <c r="AC42" s="54"/>
      <c r="AD42" s="54" t="s">
        <v>925</v>
      </c>
      <c r="AE42" s="54"/>
      <c r="AF42" s="54" t="s">
        <v>928</v>
      </c>
      <c r="AG42" s="42"/>
      <c r="AH42" s="52">
        <v>5</v>
      </c>
      <c r="AI42" s="52">
        <v>3</v>
      </c>
      <c r="AJ42" s="52">
        <v>7</v>
      </c>
      <c r="AK42" s="44">
        <f t="shared" si="4"/>
        <v>105</v>
      </c>
      <c r="AL42" s="45"/>
      <c r="AM42" s="55" t="s">
        <v>619</v>
      </c>
      <c r="AN42" s="55"/>
      <c r="AO42" s="55" t="s">
        <v>619</v>
      </c>
      <c r="AP42" s="55"/>
      <c r="AQ42" s="55" t="s">
        <v>619</v>
      </c>
      <c r="AR42" s="55"/>
      <c r="AS42" s="74" t="s">
        <v>619</v>
      </c>
      <c r="AT42" s="55"/>
      <c r="AU42" s="55" t="s">
        <v>619</v>
      </c>
      <c r="AV42" s="55"/>
      <c r="AW42" s="55" t="s">
        <v>619</v>
      </c>
      <c r="AX42" s="55"/>
      <c r="AY42" s="74" t="s">
        <v>619</v>
      </c>
    </row>
    <row r="43" spans="1:51" ht="26.4" x14ac:dyDescent="0.25">
      <c r="A43" s="148">
        <v>32</v>
      </c>
      <c r="B43" s="49" t="s">
        <v>705</v>
      </c>
      <c r="C43" s="125" t="s">
        <v>617</v>
      </c>
      <c r="D43" s="126"/>
      <c r="E43" s="126"/>
      <c r="F43" s="126"/>
      <c r="G43" s="127"/>
      <c r="H43" s="48"/>
      <c r="I43" s="229" t="s">
        <v>768</v>
      </c>
      <c r="J43" s="229"/>
      <c r="K43" s="229" t="s">
        <v>196</v>
      </c>
      <c r="L43" s="226"/>
      <c r="M43" s="226" t="s">
        <v>782</v>
      </c>
      <c r="N43" s="226"/>
      <c r="O43" s="226" t="s">
        <v>815</v>
      </c>
      <c r="P43" s="229"/>
      <c r="Q43" s="229" t="s">
        <v>1623</v>
      </c>
      <c r="R43" s="42"/>
      <c r="S43" s="52">
        <v>3</v>
      </c>
      <c r="T43" s="52">
        <v>3</v>
      </c>
      <c r="U43" s="52">
        <v>5</v>
      </c>
      <c r="V43" s="44">
        <f t="shared" si="6"/>
        <v>45</v>
      </c>
      <c r="W43" s="45"/>
      <c r="X43" s="54" t="s">
        <v>830</v>
      </c>
      <c r="Y43" s="54"/>
      <c r="Z43" s="54"/>
      <c r="AA43" s="54"/>
      <c r="AB43" s="54" t="s">
        <v>1623</v>
      </c>
      <c r="AC43" s="54"/>
      <c r="AD43" s="54" t="s">
        <v>925</v>
      </c>
      <c r="AE43" s="54"/>
      <c r="AF43" s="54" t="s">
        <v>928</v>
      </c>
      <c r="AG43" s="42"/>
      <c r="AH43" s="52">
        <v>3</v>
      </c>
      <c r="AI43" s="52">
        <v>3</v>
      </c>
      <c r="AJ43" s="52">
        <v>5</v>
      </c>
      <c r="AK43" s="44">
        <f t="shared" si="4"/>
        <v>45</v>
      </c>
      <c r="AL43" s="45"/>
      <c r="AM43" s="55" t="s">
        <v>619</v>
      </c>
      <c r="AN43" s="55"/>
      <c r="AO43" s="55" t="s">
        <v>619</v>
      </c>
      <c r="AP43" s="55"/>
      <c r="AQ43" s="55" t="s">
        <v>619</v>
      </c>
      <c r="AR43" s="55"/>
      <c r="AS43" s="74" t="s">
        <v>619</v>
      </c>
      <c r="AT43" s="55"/>
      <c r="AU43" s="55" t="s">
        <v>619</v>
      </c>
      <c r="AV43" s="55"/>
      <c r="AW43" s="55" t="s">
        <v>619</v>
      </c>
      <c r="AX43" s="55"/>
      <c r="AY43" s="74" t="s">
        <v>619</v>
      </c>
    </row>
    <row r="44" spans="1:51" s="185" customFormat="1" ht="102.6" customHeight="1" x14ac:dyDescent="0.25">
      <c r="A44" s="148">
        <v>33</v>
      </c>
      <c r="B44" s="217" t="s">
        <v>705</v>
      </c>
      <c r="C44" s="218" t="s">
        <v>617</v>
      </c>
      <c r="D44" s="193"/>
      <c r="E44" s="193"/>
      <c r="F44" s="193"/>
      <c r="G44" s="197"/>
      <c r="H44" s="191"/>
      <c r="I44" s="226" t="s">
        <v>768</v>
      </c>
      <c r="J44" s="226"/>
      <c r="K44" s="226" t="s">
        <v>196</v>
      </c>
      <c r="L44" s="226"/>
      <c r="M44" s="226" t="s">
        <v>794</v>
      </c>
      <c r="N44" s="226"/>
      <c r="O44" s="226" t="s">
        <v>815</v>
      </c>
      <c r="P44" s="226"/>
      <c r="Q44" s="226" t="s">
        <v>1623</v>
      </c>
      <c r="R44" s="214"/>
      <c r="S44" s="215">
        <v>10</v>
      </c>
      <c r="T44" s="215">
        <v>7</v>
      </c>
      <c r="U44" s="215">
        <v>9</v>
      </c>
      <c r="V44" s="216">
        <f t="shared" si="6"/>
        <v>630</v>
      </c>
      <c r="W44" s="120"/>
      <c r="X44" s="54" t="s">
        <v>2026</v>
      </c>
      <c r="Y44" s="54"/>
      <c r="Z44" s="54"/>
      <c r="AA44" s="54"/>
      <c r="AB44" s="54" t="s">
        <v>1623</v>
      </c>
      <c r="AC44" s="54"/>
      <c r="AD44" s="54" t="s">
        <v>925</v>
      </c>
      <c r="AE44" s="54"/>
      <c r="AF44" s="54" t="s">
        <v>928</v>
      </c>
      <c r="AG44" s="181"/>
      <c r="AH44" s="182">
        <v>7</v>
      </c>
      <c r="AI44" s="182">
        <v>5</v>
      </c>
      <c r="AJ44" s="182">
        <v>9</v>
      </c>
      <c r="AK44" s="183">
        <f t="shared" si="4"/>
        <v>315</v>
      </c>
      <c r="AL44" s="184"/>
      <c r="AM44" s="212" t="s">
        <v>1318</v>
      </c>
      <c r="AN44" s="163"/>
      <c r="AO44" s="212" t="s">
        <v>1587</v>
      </c>
      <c r="AP44" s="212"/>
      <c r="AQ44" s="212" t="s">
        <v>1640</v>
      </c>
      <c r="AR44" s="212"/>
      <c r="AS44" s="74" t="s">
        <v>1439</v>
      </c>
      <c r="AT44" s="163"/>
      <c r="AU44" s="163" t="s">
        <v>619</v>
      </c>
      <c r="AV44" s="163"/>
      <c r="AW44" s="163" t="s">
        <v>619</v>
      </c>
      <c r="AX44" s="163"/>
      <c r="AY44" s="165" t="s">
        <v>619</v>
      </c>
    </row>
    <row r="45" spans="1:51" ht="39.6" x14ac:dyDescent="0.25">
      <c r="A45" s="149">
        <v>34</v>
      </c>
      <c r="B45" s="49" t="s">
        <v>705</v>
      </c>
      <c r="C45" s="125" t="s">
        <v>617</v>
      </c>
      <c r="D45" s="126" t="s">
        <v>617</v>
      </c>
      <c r="E45" s="126" t="s">
        <v>617</v>
      </c>
      <c r="F45" s="126"/>
      <c r="G45" s="127"/>
      <c r="H45" s="48"/>
      <c r="I45" s="229" t="s">
        <v>768</v>
      </c>
      <c r="J45" s="229"/>
      <c r="K45" s="229" t="s">
        <v>245</v>
      </c>
      <c r="L45" s="226"/>
      <c r="M45" s="226" t="s">
        <v>930</v>
      </c>
      <c r="N45" s="226"/>
      <c r="O45" s="226" t="s">
        <v>931</v>
      </c>
      <c r="P45" s="229"/>
      <c r="Q45" s="229" t="s">
        <v>1623</v>
      </c>
      <c r="R45" s="42"/>
      <c r="S45" s="52">
        <v>7</v>
      </c>
      <c r="T45" s="52">
        <v>3</v>
      </c>
      <c r="U45" s="52">
        <v>9</v>
      </c>
      <c r="V45" s="44">
        <f t="shared" si="6"/>
        <v>189</v>
      </c>
      <c r="W45" s="45"/>
      <c r="X45" s="54" t="s">
        <v>932</v>
      </c>
      <c r="Y45" s="54"/>
      <c r="Z45" s="54"/>
      <c r="AA45" s="54"/>
      <c r="AB45" s="54" t="s">
        <v>1623</v>
      </c>
      <c r="AC45" s="54"/>
      <c r="AD45" s="54" t="s">
        <v>917</v>
      </c>
      <c r="AE45" s="54"/>
      <c r="AF45" s="54" t="s">
        <v>906</v>
      </c>
      <c r="AG45" s="42"/>
      <c r="AH45" s="52">
        <v>5</v>
      </c>
      <c r="AI45" s="52">
        <v>3</v>
      </c>
      <c r="AJ45" s="52">
        <v>9</v>
      </c>
      <c r="AK45" s="44">
        <f t="shared" si="4"/>
        <v>135</v>
      </c>
      <c r="AL45" s="45"/>
      <c r="AM45" s="55" t="s">
        <v>619</v>
      </c>
      <c r="AN45" s="55"/>
      <c r="AO45" s="55" t="s">
        <v>619</v>
      </c>
      <c r="AP45" s="55"/>
      <c r="AQ45" s="55" t="s">
        <v>619</v>
      </c>
      <c r="AR45" s="55"/>
      <c r="AS45" s="74" t="s">
        <v>619</v>
      </c>
      <c r="AT45" s="55"/>
      <c r="AU45" s="55" t="s">
        <v>619</v>
      </c>
      <c r="AV45" s="55"/>
      <c r="AW45" s="55" t="s">
        <v>619</v>
      </c>
      <c r="AX45" s="55"/>
      <c r="AY45" s="74" t="s">
        <v>619</v>
      </c>
    </row>
    <row r="46" spans="1:51" ht="39.6" x14ac:dyDescent="0.25">
      <c r="A46" s="148">
        <v>35</v>
      </c>
      <c r="B46" s="49" t="s">
        <v>705</v>
      </c>
      <c r="C46" s="125" t="s">
        <v>617</v>
      </c>
      <c r="D46" s="126"/>
      <c r="E46" s="126"/>
      <c r="F46" s="126"/>
      <c r="G46" s="127"/>
      <c r="H46" s="48"/>
      <c r="I46" s="229" t="s">
        <v>769</v>
      </c>
      <c r="J46" s="229"/>
      <c r="K46" s="229" t="s">
        <v>196</v>
      </c>
      <c r="L46" s="226"/>
      <c r="M46" s="226" t="s">
        <v>1313</v>
      </c>
      <c r="N46" s="226"/>
      <c r="O46" s="226" t="s">
        <v>816</v>
      </c>
      <c r="P46" s="229"/>
      <c r="Q46" s="229" t="s">
        <v>933</v>
      </c>
      <c r="R46" s="42"/>
      <c r="S46" s="52">
        <v>7</v>
      </c>
      <c r="T46" s="52">
        <v>5</v>
      </c>
      <c r="U46" s="52">
        <v>7</v>
      </c>
      <c r="V46" s="44">
        <f t="shared" si="6"/>
        <v>245</v>
      </c>
      <c r="W46" s="45"/>
      <c r="X46" s="54" t="s">
        <v>1314</v>
      </c>
      <c r="Y46" s="54"/>
      <c r="Z46" s="54"/>
      <c r="AA46" s="54"/>
      <c r="AB46" s="54" t="s">
        <v>933</v>
      </c>
      <c r="AC46" s="54"/>
      <c r="AD46" s="54" t="s">
        <v>919</v>
      </c>
      <c r="AE46" s="54"/>
      <c r="AF46" s="54" t="s">
        <v>934</v>
      </c>
      <c r="AG46" s="42"/>
      <c r="AH46" s="52">
        <v>5</v>
      </c>
      <c r="AI46" s="52">
        <v>5</v>
      </c>
      <c r="AJ46" s="52">
        <v>7</v>
      </c>
      <c r="AK46" s="44">
        <f t="shared" si="4"/>
        <v>175</v>
      </c>
      <c r="AL46" s="45"/>
      <c r="AM46" s="55" t="s">
        <v>619</v>
      </c>
      <c r="AN46" s="55"/>
      <c r="AO46" s="55" t="s">
        <v>619</v>
      </c>
      <c r="AP46" s="55"/>
      <c r="AQ46" s="55" t="s">
        <v>619</v>
      </c>
      <c r="AR46" s="55"/>
      <c r="AS46" s="74" t="s">
        <v>619</v>
      </c>
      <c r="AT46" s="55"/>
      <c r="AU46" s="55" t="s">
        <v>619</v>
      </c>
      <c r="AV46" s="55"/>
      <c r="AW46" s="55" t="s">
        <v>619</v>
      </c>
      <c r="AX46" s="55"/>
      <c r="AY46" s="73" t="s">
        <v>619</v>
      </c>
    </row>
    <row r="47" spans="1:51" ht="26.4" x14ac:dyDescent="0.25">
      <c r="A47" s="148">
        <v>36</v>
      </c>
      <c r="B47" s="49" t="s">
        <v>705</v>
      </c>
      <c r="C47" s="125" t="s">
        <v>617</v>
      </c>
      <c r="D47" s="126"/>
      <c r="E47" s="126"/>
      <c r="F47" s="126"/>
      <c r="G47" s="127"/>
      <c r="H47" s="48"/>
      <c r="I47" s="229" t="s">
        <v>769</v>
      </c>
      <c r="J47" s="229"/>
      <c r="K47" s="229" t="s">
        <v>196</v>
      </c>
      <c r="L47" s="226"/>
      <c r="M47" s="226" t="s">
        <v>780</v>
      </c>
      <c r="N47" s="226"/>
      <c r="O47" s="226" t="s">
        <v>807</v>
      </c>
      <c r="P47" s="229"/>
      <c r="Q47" s="229" t="s">
        <v>933</v>
      </c>
      <c r="R47" s="42"/>
      <c r="S47" s="52">
        <v>5</v>
      </c>
      <c r="T47" s="52">
        <v>5</v>
      </c>
      <c r="U47" s="52">
        <v>7</v>
      </c>
      <c r="V47" s="44">
        <f t="shared" si="6"/>
        <v>175</v>
      </c>
      <c r="W47" s="45"/>
      <c r="X47" s="54" t="s">
        <v>1314</v>
      </c>
      <c r="Y47" s="54"/>
      <c r="Z47" s="54"/>
      <c r="AA47" s="54"/>
      <c r="AB47" s="54" t="s">
        <v>933</v>
      </c>
      <c r="AC47" s="54"/>
      <c r="AD47" s="54" t="s">
        <v>935</v>
      </c>
      <c r="AE47" s="54"/>
      <c r="AF47" s="54" t="s">
        <v>934</v>
      </c>
      <c r="AG47" s="42"/>
      <c r="AH47" s="52">
        <v>5</v>
      </c>
      <c r="AI47" s="52">
        <v>5</v>
      </c>
      <c r="AJ47" s="52">
        <v>7</v>
      </c>
      <c r="AK47" s="44">
        <f t="shared" si="4"/>
        <v>175</v>
      </c>
      <c r="AL47" s="45"/>
      <c r="AM47" s="55" t="s">
        <v>619</v>
      </c>
      <c r="AN47" s="55"/>
      <c r="AO47" s="55" t="s">
        <v>619</v>
      </c>
      <c r="AP47" s="55"/>
      <c r="AQ47" s="55" t="s">
        <v>619</v>
      </c>
      <c r="AR47" s="55"/>
      <c r="AS47" s="74" t="s">
        <v>619</v>
      </c>
      <c r="AT47" s="55"/>
      <c r="AU47" s="55" t="s">
        <v>619</v>
      </c>
      <c r="AV47" s="55"/>
      <c r="AW47" s="55" t="s">
        <v>619</v>
      </c>
      <c r="AX47" s="55"/>
      <c r="AY47" s="74" t="s">
        <v>619</v>
      </c>
    </row>
    <row r="48" spans="1:51" ht="39.6" x14ac:dyDescent="0.25">
      <c r="A48" s="149">
        <v>37</v>
      </c>
      <c r="B48" s="49" t="s">
        <v>705</v>
      </c>
      <c r="C48" s="125" t="s">
        <v>617</v>
      </c>
      <c r="D48" s="126" t="s">
        <v>617</v>
      </c>
      <c r="E48" s="126"/>
      <c r="F48" s="126"/>
      <c r="G48" s="127"/>
      <c r="H48" s="48"/>
      <c r="I48" s="229" t="s">
        <v>769</v>
      </c>
      <c r="J48" s="229"/>
      <c r="K48" s="229" t="s">
        <v>936</v>
      </c>
      <c r="L48" s="226"/>
      <c r="M48" s="226" t="s">
        <v>937</v>
      </c>
      <c r="N48" s="226"/>
      <c r="O48" s="226" t="s">
        <v>938</v>
      </c>
      <c r="P48" s="229"/>
      <c r="Q48" s="229" t="s">
        <v>933</v>
      </c>
      <c r="R48" s="42"/>
      <c r="S48" s="52">
        <v>7</v>
      </c>
      <c r="T48" s="52">
        <v>7</v>
      </c>
      <c r="U48" s="52">
        <v>9</v>
      </c>
      <c r="V48" s="44">
        <f t="shared" si="6"/>
        <v>441</v>
      </c>
      <c r="W48" s="45"/>
      <c r="X48" s="54" t="s">
        <v>932</v>
      </c>
      <c r="Y48" s="54"/>
      <c r="Z48" s="54"/>
      <c r="AA48" s="54"/>
      <c r="AB48" s="54" t="s">
        <v>933</v>
      </c>
      <c r="AC48" s="54"/>
      <c r="AD48" s="54" t="s">
        <v>939</v>
      </c>
      <c r="AE48" s="54"/>
      <c r="AF48" s="54" t="s">
        <v>940</v>
      </c>
      <c r="AG48" s="42"/>
      <c r="AH48" s="52">
        <v>7</v>
      </c>
      <c r="AI48" s="52">
        <v>5</v>
      </c>
      <c r="AJ48" s="52">
        <v>9</v>
      </c>
      <c r="AK48" s="44">
        <f t="shared" si="4"/>
        <v>315</v>
      </c>
      <c r="AL48" s="45"/>
      <c r="AM48" s="47" t="s">
        <v>1318</v>
      </c>
      <c r="AN48" s="55"/>
      <c r="AO48" s="55" t="s">
        <v>941</v>
      </c>
      <c r="AP48" s="55"/>
      <c r="AQ48" s="55" t="s">
        <v>933</v>
      </c>
      <c r="AR48" s="55"/>
      <c r="AS48" s="74" t="s">
        <v>1439</v>
      </c>
      <c r="AT48" s="55"/>
      <c r="AU48" s="55" t="s">
        <v>619</v>
      </c>
      <c r="AV48" s="55"/>
      <c r="AW48" s="55" t="s">
        <v>619</v>
      </c>
      <c r="AX48" s="55"/>
      <c r="AY48" s="74" t="s">
        <v>619</v>
      </c>
    </row>
    <row r="49" spans="1:51" ht="39.6" x14ac:dyDescent="0.25">
      <c r="A49" s="148">
        <v>38</v>
      </c>
      <c r="B49" s="49" t="s">
        <v>705</v>
      </c>
      <c r="C49" s="125" t="s">
        <v>617</v>
      </c>
      <c r="D49" s="126"/>
      <c r="E49" s="126"/>
      <c r="F49" s="126"/>
      <c r="G49" s="127"/>
      <c r="H49" s="48"/>
      <c r="I49" s="229" t="s">
        <v>770</v>
      </c>
      <c r="J49" s="229"/>
      <c r="K49" s="229" t="s">
        <v>196</v>
      </c>
      <c r="L49" s="226"/>
      <c r="M49" s="226" t="s">
        <v>785</v>
      </c>
      <c r="N49" s="226"/>
      <c r="O49" s="226" t="s">
        <v>816</v>
      </c>
      <c r="P49" s="229"/>
      <c r="Q49" s="229" t="s">
        <v>1666</v>
      </c>
      <c r="R49" s="104"/>
      <c r="S49" s="52">
        <v>10</v>
      </c>
      <c r="T49" s="52">
        <v>5</v>
      </c>
      <c r="U49" s="52">
        <v>7</v>
      </c>
      <c r="V49" s="44">
        <f t="shared" si="6"/>
        <v>350</v>
      </c>
      <c r="W49" s="105"/>
      <c r="X49" s="54" t="s">
        <v>831</v>
      </c>
      <c r="Y49" s="54"/>
      <c r="Z49" s="54"/>
      <c r="AA49" s="54"/>
      <c r="AB49" s="54" t="s">
        <v>1666</v>
      </c>
      <c r="AC49" s="54"/>
      <c r="AD49" s="54" t="s">
        <v>942</v>
      </c>
      <c r="AE49" s="54"/>
      <c r="AF49" s="54" t="s">
        <v>943</v>
      </c>
      <c r="AG49" s="104"/>
      <c r="AH49" s="52">
        <v>7</v>
      </c>
      <c r="AI49" s="52">
        <v>5</v>
      </c>
      <c r="AJ49" s="52">
        <v>7</v>
      </c>
      <c r="AK49" s="44">
        <f t="shared" si="4"/>
        <v>245</v>
      </c>
      <c r="AL49" s="105"/>
      <c r="AM49" s="55" t="s">
        <v>887</v>
      </c>
      <c r="AN49" s="55"/>
      <c r="AO49" s="55" t="s">
        <v>619</v>
      </c>
      <c r="AP49" s="55"/>
      <c r="AQ49" s="55" t="s">
        <v>619</v>
      </c>
      <c r="AR49" s="55"/>
      <c r="AS49" s="74" t="s">
        <v>619</v>
      </c>
      <c r="AT49" s="55"/>
      <c r="AU49" s="55" t="s">
        <v>1593</v>
      </c>
      <c r="AV49" s="55"/>
      <c r="AW49" s="55" t="s">
        <v>1666</v>
      </c>
      <c r="AX49" s="55"/>
      <c r="AY49" s="74" t="s">
        <v>1439</v>
      </c>
    </row>
    <row r="50" spans="1:51" ht="39.6" x14ac:dyDescent="0.25">
      <c r="A50" s="148">
        <v>39</v>
      </c>
      <c r="B50" s="49" t="s">
        <v>705</v>
      </c>
      <c r="C50" s="125" t="s">
        <v>617</v>
      </c>
      <c r="D50" s="126" t="s">
        <v>617</v>
      </c>
      <c r="E50" s="126"/>
      <c r="F50" s="126"/>
      <c r="G50" s="127"/>
      <c r="H50" s="38"/>
      <c r="I50" s="229" t="s">
        <v>770</v>
      </c>
      <c r="J50" s="237"/>
      <c r="K50" s="229" t="s">
        <v>196</v>
      </c>
      <c r="L50" s="231"/>
      <c r="M50" s="226" t="s">
        <v>786</v>
      </c>
      <c r="N50" s="231"/>
      <c r="O50" s="231" t="s">
        <v>811</v>
      </c>
      <c r="P50" s="237"/>
      <c r="Q50" s="229" t="s">
        <v>1666</v>
      </c>
      <c r="R50" s="42"/>
      <c r="S50" s="43">
        <v>7</v>
      </c>
      <c r="T50" s="43">
        <v>5</v>
      </c>
      <c r="U50" s="43">
        <v>7</v>
      </c>
      <c r="V50" s="44">
        <f t="shared" si="6"/>
        <v>245</v>
      </c>
      <c r="W50" s="45"/>
      <c r="X50" s="54" t="s">
        <v>831</v>
      </c>
      <c r="Y50" s="46"/>
      <c r="Z50" s="46"/>
      <c r="AA50" s="46"/>
      <c r="AB50" s="54" t="s">
        <v>1666</v>
      </c>
      <c r="AC50" s="54"/>
      <c r="AD50" s="54" t="s">
        <v>942</v>
      </c>
      <c r="AE50" s="54"/>
      <c r="AF50" s="54" t="s">
        <v>943</v>
      </c>
      <c r="AG50" s="42"/>
      <c r="AH50" s="43">
        <v>7</v>
      </c>
      <c r="AI50" s="43">
        <v>5</v>
      </c>
      <c r="AJ50" s="43">
        <v>7</v>
      </c>
      <c r="AK50" s="44">
        <f t="shared" si="4"/>
        <v>245</v>
      </c>
      <c r="AL50" s="45"/>
      <c r="AM50" s="55" t="s">
        <v>887</v>
      </c>
      <c r="AN50" s="55"/>
      <c r="AO50" s="55" t="s">
        <v>619</v>
      </c>
      <c r="AP50" s="55"/>
      <c r="AQ50" s="55" t="s">
        <v>619</v>
      </c>
      <c r="AR50" s="55"/>
      <c r="AS50" s="74" t="s">
        <v>619</v>
      </c>
      <c r="AT50" s="47"/>
      <c r="AU50" s="55" t="s">
        <v>1593</v>
      </c>
      <c r="AV50" s="55"/>
      <c r="AW50" s="55" t="s">
        <v>1666</v>
      </c>
      <c r="AX50" s="55"/>
      <c r="AY50" s="74" t="s">
        <v>1439</v>
      </c>
    </row>
    <row r="51" spans="1:51" ht="26.4" x14ac:dyDescent="0.25">
      <c r="A51" s="149">
        <v>40</v>
      </c>
      <c r="B51" s="49" t="s">
        <v>705</v>
      </c>
      <c r="C51" s="125" t="s">
        <v>617</v>
      </c>
      <c r="D51" s="126" t="s">
        <v>617</v>
      </c>
      <c r="E51" s="126"/>
      <c r="F51" s="126"/>
      <c r="G51" s="127"/>
      <c r="H51" s="38"/>
      <c r="I51" s="237" t="s">
        <v>771</v>
      </c>
      <c r="J51" s="237"/>
      <c r="K51" s="229" t="s">
        <v>196</v>
      </c>
      <c r="L51" s="231"/>
      <c r="M51" s="226" t="s">
        <v>784</v>
      </c>
      <c r="N51" s="231"/>
      <c r="O51" s="231" t="s">
        <v>811</v>
      </c>
      <c r="P51" s="237"/>
      <c r="Q51" s="229" t="s">
        <v>1623</v>
      </c>
      <c r="R51" s="42"/>
      <c r="S51" s="43">
        <v>7</v>
      </c>
      <c r="T51" s="43">
        <v>7</v>
      </c>
      <c r="U51" s="43">
        <v>9</v>
      </c>
      <c r="V51" s="44">
        <f t="shared" si="6"/>
        <v>441</v>
      </c>
      <c r="W51" s="45"/>
      <c r="X51" s="46" t="s">
        <v>832</v>
      </c>
      <c r="Y51" s="46"/>
      <c r="Z51" s="46"/>
      <c r="AA51" s="46"/>
      <c r="AB51" s="54" t="s">
        <v>1623</v>
      </c>
      <c r="AC51" s="46"/>
      <c r="AD51" s="46" t="s">
        <v>919</v>
      </c>
      <c r="AE51" s="46"/>
      <c r="AF51" s="46" t="s">
        <v>945</v>
      </c>
      <c r="AG51" s="42"/>
      <c r="AH51" s="43">
        <v>7</v>
      </c>
      <c r="AI51" s="43">
        <v>5</v>
      </c>
      <c r="AJ51" s="43">
        <v>9</v>
      </c>
      <c r="AK51" s="44">
        <f t="shared" si="4"/>
        <v>315</v>
      </c>
      <c r="AL51" s="45"/>
      <c r="AM51" s="47" t="s">
        <v>887</v>
      </c>
      <c r="AN51" s="47"/>
      <c r="AO51" s="47" t="s">
        <v>619</v>
      </c>
      <c r="AP51" s="47"/>
      <c r="AQ51" s="47" t="s">
        <v>619</v>
      </c>
      <c r="AR51" s="47"/>
      <c r="AS51" s="73" t="s">
        <v>619</v>
      </c>
      <c r="AT51" s="47"/>
      <c r="AU51" s="47" t="s">
        <v>1392</v>
      </c>
      <c r="AV51" s="47"/>
      <c r="AW51" s="47" t="s">
        <v>944</v>
      </c>
      <c r="AX51" s="47"/>
      <c r="AY51" s="74" t="s">
        <v>1439</v>
      </c>
    </row>
    <row r="52" spans="1:51" ht="26.4" x14ac:dyDescent="0.25">
      <c r="A52" s="148">
        <v>41</v>
      </c>
      <c r="B52" s="49" t="s">
        <v>705</v>
      </c>
      <c r="C52" s="125" t="s">
        <v>617</v>
      </c>
      <c r="D52" s="126"/>
      <c r="E52" s="126"/>
      <c r="F52" s="126"/>
      <c r="G52" s="127"/>
      <c r="H52" s="48"/>
      <c r="I52" s="229" t="s">
        <v>772</v>
      </c>
      <c r="J52" s="229"/>
      <c r="K52" s="229" t="s">
        <v>196</v>
      </c>
      <c r="L52" s="226"/>
      <c r="M52" s="226" t="s">
        <v>946</v>
      </c>
      <c r="N52" s="226"/>
      <c r="O52" s="226" t="s">
        <v>815</v>
      </c>
      <c r="P52" s="229"/>
      <c r="Q52" s="229" t="s">
        <v>933</v>
      </c>
      <c r="R52" s="42"/>
      <c r="S52" s="52">
        <v>7</v>
      </c>
      <c r="T52" s="52">
        <v>5</v>
      </c>
      <c r="U52" s="52">
        <v>5</v>
      </c>
      <c r="V52" s="44">
        <f t="shared" si="6"/>
        <v>175</v>
      </c>
      <c r="W52" s="45"/>
      <c r="X52" s="46" t="s">
        <v>833</v>
      </c>
      <c r="Y52" s="54"/>
      <c r="Z52" s="54"/>
      <c r="AA52" s="54"/>
      <c r="AB52" s="54" t="s">
        <v>933</v>
      </c>
      <c r="AC52" s="54"/>
      <c r="AD52" s="54" t="s">
        <v>939</v>
      </c>
      <c r="AE52" s="54"/>
      <c r="AF52" s="54" t="s">
        <v>940</v>
      </c>
      <c r="AG52" s="42"/>
      <c r="AH52" s="52">
        <v>7</v>
      </c>
      <c r="AI52" s="52">
        <v>5</v>
      </c>
      <c r="AJ52" s="52">
        <v>5</v>
      </c>
      <c r="AK52" s="44">
        <f t="shared" si="4"/>
        <v>175</v>
      </c>
      <c r="AL52" s="45"/>
      <c r="AM52" s="55" t="s">
        <v>619</v>
      </c>
      <c r="AN52" s="55"/>
      <c r="AO52" s="55" t="s">
        <v>619</v>
      </c>
      <c r="AP52" s="55"/>
      <c r="AQ52" s="55" t="s">
        <v>619</v>
      </c>
      <c r="AR52" s="55"/>
      <c r="AS52" s="74" t="s">
        <v>619</v>
      </c>
      <c r="AT52" s="55"/>
      <c r="AU52" s="55" t="s">
        <v>619</v>
      </c>
      <c r="AV52" s="55"/>
      <c r="AW52" s="55" t="s">
        <v>619</v>
      </c>
      <c r="AX52" s="55"/>
      <c r="AY52" s="74" t="s">
        <v>619</v>
      </c>
    </row>
    <row r="53" spans="1:51" ht="26.4" x14ac:dyDescent="0.25">
      <c r="A53" s="148">
        <v>42</v>
      </c>
      <c r="B53" s="49" t="s">
        <v>705</v>
      </c>
      <c r="C53" s="125" t="s">
        <v>617</v>
      </c>
      <c r="D53" s="126"/>
      <c r="E53" s="126"/>
      <c r="F53" s="126"/>
      <c r="G53" s="127"/>
      <c r="H53" s="48"/>
      <c r="I53" s="229" t="s">
        <v>772</v>
      </c>
      <c r="J53" s="229"/>
      <c r="K53" s="229" t="s">
        <v>196</v>
      </c>
      <c r="L53" s="226"/>
      <c r="M53" s="226" t="s">
        <v>795</v>
      </c>
      <c r="N53" s="226"/>
      <c r="O53" s="226" t="s">
        <v>815</v>
      </c>
      <c r="P53" s="229"/>
      <c r="Q53" s="229" t="s">
        <v>933</v>
      </c>
      <c r="R53" s="42"/>
      <c r="S53" s="52">
        <v>7</v>
      </c>
      <c r="T53" s="52">
        <v>5</v>
      </c>
      <c r="U53" s="52">
        <v>9</v>
      </c>
      <c r="V53" s="44">
        <f t="shared" si="6"/>
        <v>315</v>
      </c>
      <c r="W53" s="45"/>
      <c r="X53" s="46" t="s">
        <v>833</v>
      </c>
      <c r="Y53" s="54"/>
      <c r="Z53" s="54"/>
      <c r="AA53" s="54"/>
      <c r="AB53" s="54" t="s">
        <v>933</v>
      </c>
      <c r="AC53" s="54"/>
      <c r="AD53" s="54" t="s">
        <v>919</v>
      </c>
      <c r="AE53" s="54"/>
      <c r="AF53" s="54" t="s">
        <v>934</v>
      </c>
      <c r="AG53" s="42"/>
      <c r="AH53" s="52">
        <v>7</v>
      </c>
      <c r="AI53" s="52">
        <v>5</v>
      </c>
      <c r="AJ53" s="52">
        <v>7</v>
      </c>
      <c r="AK53" s="44">
        <f t="shared" si="4"/>
        <v>245</v>
      </c>
      <c r="AL53" s="45"/>
      <c r="AM53" s="55" t="s">
        <v>887</v>
      </c>
      <c r="AN53" s="55"/>
      <c r="AO53" s="55" t="s">
        <v>619</v>
      </c>
      <c r="AP53" s="55"/>
      <c r="AQ53" s="55" t="s">
        <v>619</v>
      </c>
      <c r="AR53" s="55"/>
      <c r="AS53" s="74" t="s">
        <v>619</v>
      </c>
      <c r="AT53" s="55"/>
      <c r="AU53" s="55" t="s">
        <v>1391</v>
      </c>
      <c r="AV53" s="55"/>
      <c r="AW53" s="55" t="s">
        <v>933</v>
      </c>
      <c r="AX53" s="55"/>
      <c r="AY53" s="74" t="s">
        <v>1439</v>
      </c>
    </row>
    <row r="54" spans="1:51" ht="39.6" x14ac:dyDescent="0.25">
      <c r="A54" s="149">
        <v>43</v>
      </c>
      <c r="B54" s="49" t="s">
        <v>705</v>
      </c>
      <c r="C54" s="125" t="s">
        <v>617</v>
      </c>
      <c r="D54" s="126"/>
      <c r="E54" s="126"/>
      <c r="F54" s="126"/>
      <c r="G54" s="127"/>
      <c r="H54" s="48"/>
      <c r="I54" s="229" t="s">
        <v>773</v>
      </c>
      <c r="J54" s="229"/>
      <c r="K54" s="229" t="s">
        <v>196</v>
      </c>
      <c r="L54" s="226"/>
      <c r="M54" s="226" t="s">
        <v>796</v>
      </c>
      <c r="N54" s="226"/>
      <c r="O54" s="226" t="s">
        <v>818</v>
      </c>
      <c r="P54" s="229"/>
      <c r="Q54" s="237" t="s">
        <v>614</v>
      </c>
      <c r="R54" s="42"/>
      <c r="S54" s="52">
        <v>7</v>
      </c>
      <c r="T54" s="52">
        <v>5</v>
      </c>
      <c r="U54" s="52">
        <v>5</v>
      </c>
      <c r="V54" s="44">
        <f t="shared" si="6"/>
        <v>175</v>
      </c>
      <c r="W54" s="45"/>
      <c r="X54" s="54" t="s">
        <v>834</v>
      </c>
      <c r="Y54" s="54"/>
      <c r="Z54" s="54"/>
      <c r="AA54" s="54"/>
      <c r="AB54" s="54" t="s">
        <v>1634</v>
      </c>
      <c r="AC54" s="54"/>
      <c r="AD54" s="54" t="s">
        <v>925</v>
      </c>
      <c r="AE54" s="54"/>
      <c r="AF54" s="54" t="s">
        <v>1315</v>
      </c>
      <c r="AG54" s="42"/>
      <c r="AH54" s="52">
        <v>7</v>
      </c>
      <c r="AI54" s="52">
        <v>5</v>
      </c>
      <c r="AJ54" s="52">
        <v>5</v>
      </c>
      <c r="AK54" s="44">
        <f t="shared" si="4"/>
        <v>175</v>
      </c>
      <c r="AL54" s="45"/>
      <c r="AM54" s="55" t="s">
        <v>619</v>
      </c>
      <c r="AN54" s="55"/>
      <c r="AO54" s="55" t="s">
        <v>619</v>
      </c>
      <c r="AP54" s="55"/>
      <c r="AQ54" s="55" t="s">
        <v>619</v>
      </c>
      <c r="AR54" s="55"/>
      <c r="AS54" s="74" t="s">
        <v>619</v>
      </c>
      <c r="AT54" s="55"/>
      <c r="AU54" s="55" t="s">
        <v>619</v>
      </c>
      <c r="AV54" s="55"/>
      <c r="AW54" s="55" t="s">
        <v>619</v>
      </c>
      <c r="AX54" s="55"/>
      <c r="AY54" s="74" t="s">
        <v>619</v>
      </c>
    </row>
    <row r="55" spans="1:51" ht="39.6" x14ac:dyDescent="0.25">
      <c r="A55" s="148">
        <v>44</v>
      </c>
      <c r="B55" s="49" t="s">
        <v>705</v>
      </c>
      <c r="C55" s="125" t="s">
        <v>617</v>
      </c>
      <c r="D55" s="126"/>
      <c r="E55" s="126"/>
      <c r="F55" s="126"/>
      <c r="G55" s="127"/>
      <c r="H55" s="48"/>
      <c r="I55" s="229" t="s">
        <v>773</v>
      </c>
      <c r="J55" s="229"/>
      <c r="K55" s="229" t="s">
        <v>196</v>
      </c>
      <c r="L55" s="226"/>
      <c r="M55" s="226" t="s">
        <v>797</v>
      </c>
      <c r="N55" s="226"/>
      <c r="O55" s="226" t="s">
        <v>185</v>
      </c>
      <c r="P55" s="229"/>
      <c r="Q55" s="237" t="s">
        <v>614</v>
      </c>
      <c r="R55" s="42"/>
      <c r="S55" s="52">
        <v>7</v>
      </c>
      <c r="T55" s="52">
        <v>5</v>
      </c>
      <c r="U55" s="52">
        <v>5</v>
      </c>
      <c r="V55" s="44">
        <f t="shared" si="6"/>
        <v>175</v>
      </c>
      <c r="W55" s="45"/>
      <c r="X55" s="54" t="s">
        <v>834</v>
      </c>
      <c r="Y55" s="54"/>
      <c r="Z55" s="54"/>
      <c r="AA55" s="54"/>
      <c r="AB55" s="54" t="s">
        <v>1634</v>
      </c>
      <c r="AC55" s="54"/>
      <c r="AD55" s="54" t="s">
        <v>919</v>
      </c>
      <c r="AE55" s="54"/>
      <c r="AF55" s="54" t="s">
        <v>1316</v>
      </c>
      <c r="AG55" s="42"/>
      <c r="AH55" s="52">
        <v>7</v>
      </c>
      <c r="AI55" s="52">
        <v>5</v>
      </c>
      <c r="AJ55" s="52">
        <v>5</v>
      </c>
      <c r="AK55" s="44">
        <f t="shared" si="4"/>
        <v>175</v>
      </c>
      <c r="AL55" s="45"/>
      <c r="AM55" s="55" t="s">
        <v>619</v>
      </c>
      <c r="AN55" s="55"/>
      <c r="AO55" s="55" t="s">
        <v>619</v>
      </c>
      <c r="AP55" s="55"/>
      <c r="AQ55" s="55" t="s">
        <v>619</v>
      </c>
      <c r="AR55" s="55"/>
      <c r="AS55" s="74" t="s">
        <v>619</v>
      </c>
      <c r="AT55" s="55"/>
      <c r="AU55" s="55" t="s">
        <v>619</v>
      </c>
      <c r="AV55" s="55"/>
      <c r="AW55" s="55" t="s">
        <v>619</v>
      </c>
      <c r="AX55" s="55"/>
      <c r="AY55" s="74" t="s">
        <v>619</v>
      </c>
    </row>
    <row r="56" spans="1:51" s="279" customFormat="1" x14ac:dyDescent="0.25">
      <c r="A56" s="148">
        <v>45</v>
      </c>
      <c r="B56" s="270" t="s">
        <v>1688</v>
      </c>
      <c r="C56" s="129"/>
      <c r="D56" s="130"/>
      <c r="E56" s="130"/>
      <c r="F56" s="130"/>
      <c r="G56" s="131"/>
      <c r="H56" s="271"/>
      <c r="I56" s="272"/>
      <c r="J56" s="273"/>
      <c r="K56" s="273"/>
      <c r="L56" s="272"/>
      <c r="M56" s="272"/>
      <c r="N56" s="272"/>
      <c r="O56" s="272"/>
      <c r="P56" s="273"/>
      <c r="Q56" s="273"/>
      <c r="R56" s="274"/>
      <c r="S56" s="275"/>
      <c r="T56" s="275"/>
      <c r="U56" s="275"/>
      <c r="V56" s="276"/>
      <c r="W56" s="277"/>
      <c r="X56" s="272"/>
      <c r="Y56" s="272"/>
      <c r="Z56" s="272"/>
      <c r="AA56" s="272"/>
      <c r="AB56" s="272"/>
      <c r="AC56" s="272"/>
      <c r="AD56" s="272"/>
      <c r="AE56" s="272"/>
      <c r="AF56" s="272"/>
      <c r="AG56" s="274"/>
      <c r="AH56" s="275"/>
      <c r="AI56" s="275"/>
      <c r="AJ56" s="275"/>
      <c r="AK56" s="275"/>
      <c r="AL56" s="277"/>
      <c r="AM56" s="273"/>
      <c r="AN56" s="273"/>
      <c r="AO56" s="273"/>
      <c r="AP56" s="273"/>
      <c r="AQ56" s="273"/>
      <c r="AR56" s="273"/>
      <c r="AS56" s="278"/>
      <c r="AT56" s="273"/>
      <c r="AU56" s="273"/>
      <c r="AV56" s="273"/>
      <c r="AW56" s="273"/>
      <c r="AX56" s="273"/>
      <c r="AY56" s="278"/>
    </row>
    <row r="57" spans="1:51" ht="39.6" x14ac:dyDescent="0.25">
      <c r="A57" s="149">
        <v>46</v>
      </c>
      <c r="B57" s="49" t="s">
        <v>705</v>
      </c>
      <c r="C57" s="125"/>
      <c r="D57" s="126"/>
      <c r="E57" s="126" t="s">
        <v>617</v>
      </c>
      <c r="F57" s="126"/>
      <c r="G57" s="127"/>
      <c r="H57" s="48"/>
      <c r="I57" s="229" t="s">
        <v>947</v>
      </c>
      <c r="J57" s="229"/>
      <c r="K57" s="229" t="s">
        <v>196</v>
      </c>
      <c r="L57" s="226"/>
      <c r="M57" s="226" t="s">
        <v>798</v>
      </c>
      <c r="N57" s="226"/>
      <c r="O57" s="226" t="s">
        <v>807</v>
      </c>
      <c r="P57" s="229"/>
      <c r="Q57" s="229" t="s">
        <v>948</v>
      </c>
      <c r="R57" s="42"/>
      <c r="S57" s="52">
        <v>5</v>
      </c>
      <c r="T57" s="52">
        <v>5</v>
      </c>
      <c r="U57" s="52">
        <v>7</v>
      </c>
      <c r="V57" s="44">
        <f t="shared" si="6"/>
        <v>175</v>
      </c>
      <c r="W57" s="45"/>
      <c r="X57" s="54" t="s">
        <v>835</v>
      </c>
      <c r="Y57" s="54"/>
      <c r="Z57" s="54"/>
      <c r="AA57" s="54"/>
      <c r="AB57" s="54" t="s">
        <v>948</v>
      </c>
      <c r="AC57" s="54"/>
      <c r="AD57" s="54" t="s">
        <v>949</v>
      </c>
      <c r="AE57" s="54"/>
      <c r="AF57" s="54" t="s">
        <v>950</v>
      </c>
      <c r="AG57" s="42"/>
      <c r="AH57" s="52">
        <v>5</v>
      </c>
      <c r="AI57" s="52">
        <v>5</v>
      </c>
      <c r="AJ57" s="52">
        <v>7</v>
      </c>
      <c r="AK57" s="44">
        <f t="shared" si="4"/>
        <v>175</v>
      </c>
      <c r="AL57" s="45"/>
      <c r="AM57" s="55" t="s">
        <v>619</v>
      </c>
      <c r="AN57" s="55"/>
      <c r="AO57" s="55" t="s">
        <v>619</v>
      </c>
      <c r="AP57" s="55"/>
      <c r="AQ57" s="55" t="s">
        <v>619</v>
      </c>
      <c r="AR57" s="55"/>
      <c r="AS57" s="74" t="s">
        <v>619</v>
      </c>
      <c r="AT57" s="55"/>
      <c r="AU57" s="55" t="s">
        <v>619</v>
      </c>
      <c r="AV57" s="55"/>
      <c r="AW57" s="55" t="s">
        <v>619</v>
      </c>
      <c r="AX57" s="55"/>
      <c r="AY57" s="74" t="s">
        <v>619</v>
      </c>
    </row>
    <row r="58" spans="1:51" ht="39.6" x14ac:dyDescent="0.25">
      <c r="A58" s="148">
        <v>47</v>
      </c>
      <c r="B58" s="49" t="s">
        <v>705</v>
      </c>
      <c r="C58" s="125"/>
      <c r="D58" s="126"/>
      <c r="E58" s="126" t="s">
        <v>617</v>
      </c>
      <c r="F58" s="126"/>
      <c r="G58" s="127"/>
      <c r="H58" s="48"/>
      <c r="I58" s="229" t="s">
        <v>951</v>
      </c>
      <c r="J58" s="229"/>
      <c r="K58" s="229" t="s">
        <v>196</v>
      </c>
      <c r="L58" s="226"/>
      <c r="M58" s="226" t="s">
        <v>952</v>
      </c>
      <c r="N58" s="226"/>
      <c r="O58" s="226" t="s">
        <v>807</v>
      </c>
      <c r="P58" s="229"/>
      <c r="Q58" s="229" t="s">
        <v>948</v>
      </c>
      <c r="R58" s="42"/>
      <c r="S58" s="52">
        <v>5</v>
      </c>
      <c r="T58" s="52">
        <v>5</v>
      </c>
      <c r="U58" s="52">
        <v>7</v>
      </c>
      <c r="V58" s="44">
        <f t="shared" si="6"/>
        <v>175</v>
      </c>
      <c r="W58" s="45"/>
      <c r="X58" s="54" t="s">
        <v>953</v>
      </c>
      <c r="Y58" s="54"/>
      <c r="Z58" s="54"/>
      <c r="AA58" s="54"/>
      <c r="AB58" s="54" t="s">
        <v>948</v>
      </c>
      <c r="AC58" s="54"/>
      <c r="AD58" s="54" t="s">
        <v>954</v>
      </c>
      <c r="AE58" s="54"/>
      <c r="AF58" s="54" t="s">
        <v>950</v>
      </c>
      <c r="AG58" s="42"/>
      <c r="AH58" s="52">
        <v>5</v>
      </c>
      <c r="AI58" s="52">
        <v>5</v>
      </c>
      <c r="AJ58" s="52">
        <v>7</v>
      </c>
      <c r="AK58" s="44">
        <f t="shared" si="4"/>
        <v>175</v>
      </c>
      <c r="AL58" s="45"/>
      <c r="AM58" s="55" t="s">
        <v>619</v>
      </c>
      <c r="AN58" s="55"/>
      <c r="AO58" s="55" t="s">
        <v>619</v>
      </c>
      <c r="AP58" s="55"/>
      <c r="AQ58" s="55" t="s">
        <v>619</v>
      </c>
      <c r="AR58" s="55"/>
      <c r="AS58" s="74" t="s">
        <v>619</v>
      </c>
      <c r="AT58" s="55"/>
      <c r="AU58" s="55" t="s">
        <v>619</v>
      </c>
      <c r="AV58" s="55"/>
      <c r="AW58" s="55" t="s">
        <v>619</v>
      </c>
      <c r="AX58" s="55"/>
      <c r="AY58" s="74" t="s">
        <v>619</v>
      </c>
    </row>
    <row r="59" spans="1:51" ht="52.8" x14ac:dyDescent="0.25">
      <c r="A59" s="148">
        <v>48</v>
      </c>
      <c r="B59" s="49" t="s">
        <v>705</v>
      </c>
      <c r="C59" s="125"/>
      <c r="D59" s="126"/>
      <c r="E59" s="126" t="s">
        <v>617</v>
      </c>
      <c r="F59" s="126"/>
      <c r="G59" s="127"/>
      <c r="H59" s="48"/>
      <c r="I59" s="229" t="s">
        <v>955</v>
      </c>
      <c r="J59" s="229"/>
      <c r="K59" s="229" t="s">
        <v>196</v>
      </c>
      <c r="L59" s="226"/>
      <c r="M59" s="226" t="s">
        <v>956</v>
      </c>
      <c r="N59" s="226"/>
      <c r="O59" s="226" t="s">
        <v>957</v>
      </c>
      <c r="P59" s="229"/>
      <c r="Q59" s="229" t="s">
        <v>948</v>
      </c>
      <c r="R59" s="42"/>
      <c r="S59" s="52">
        <v>10</v>
      </c>
      <c r="T59" s="52">
        <v>5</v>
      </c>
      <c r="U59" s="52">
        <v>7</v>
      </c>
      <c r="V59" s="44">
        <f t="shared" si="6"/>
        <v>350</v>
      </c>
      <c r="W59" s="45"/>
      <c r="X59" s="54" t="s">
        <v>835</v>
      </c>
      <c r="Y59" s="54"/>
      <c r="Z59" s="54"/>
      <c r="AA59" s="54"/>
      <c r="AB59" s="54" t="s">
        <v>948</v>
      </c>
      <c r="AC59" s="54"/>
      <c r="AD59" s="54" t="s">
        <v>718</v>
      </c>
      <c r="AE59" s="54"/>
      <c r="AF59" s="54" t="s">
        <v>719</v>
      </c>
      <c r="AG59" s="42"/>
      <c r="AH59" s="52">
        <v>7</v>
      </c>
      <c r="AI59" s="52">
        <v>5</v>
      </c>
      <c r="AJ59" s="52">
        <v>7</v>
      </c>
      <c r="AK59" s="44">
        <f t="shared" si="4"/>
        <v>245</v>
      </c>
      <c r="AL59" s="45"/>
      <c r="AM59" s="55" t="s">
        <v>887</v>
      </c>
      <c r="AN59" s="55"/>
      <c r="AO59" s="55" t="s">
        <v>619</v>
      </c>
      <c r="AP59" s="55"/>
      <c r="AQ59" s="55" t="s">
        <v>619</v>
      </c>
      <c r="AR59" s="55"/>
      <c r="AS59" s="74" t="s">
        <v>619</v>
      </c>
      <c r="AT59" s="55"/>
      <c r="AU59" s="55" t="s">
        <v>1393</v>
      </c>
      <c r="AV59" s="55"/>
      <c r="AW59" s="55" t="s">
        <v>948</v>
      </c>
      <c r="AX59" s="55"/>
      <c r="AY59" s="74" t="s">
        <v>1439</v>
      </c>
    </row>
    <row r="60" spans="1:51" s="185" customFormat="1" ht="52.8" x14ac:dyDescent="0.25">
      <c r="A60" s="149">
        <v>49</v>
      </c>
      <c r="B60" s="219" t="s">
        <v>705</v>
      </c>
      <c r="C60" s="201"/>
      <c r="D60" s="202"/>
      <c r="E60" s="202" t="s">
        <v>617</v>
      </c>
      <c r="F60" s="202"/>
      <c r="G60" s="203"/>
      <c r="H60" s="220"/>
      <c r="I60" s="226" t="s">
        <v>955</v>
      </c>
      <c r="J60" s="226"/>
      <c r="K60" s="226" t="s">
        <v>196</v>
      </c>
      <c r="L60" s="226"/>
      <c r="M60" s="226" t="s">
        <v>1594</v>
      </c>
      <c r="N60" s="226"/>
      <c r="O60" s="226" t="s">
        <v>1595</v>
      </c>
      <c r="P60" s="226"/>
      <c r="Q60" s="226" t="s">
        <v>948</v>
      </c>
      <c r="R60" s="181"/>
      <c r="S60" s="182">
        <v>10</v>
      </c>
      <c r="T60" s="182">
        <v>7</v>
      </c>
      <c r="U60" s="182">
        <v>9</v>
      </c>
      <c r="V60" s="183">
        <f t="shared" ref="V60" si="7">S60*T60*U60</f>
        <v>630</v>
      </c>
      <c r="W60" s="184"/>
      <c r="X60" s="54" t="s">
        <v>835</v>
      </c>
      <c r="Y60" s="54"/>
      <c r="Z60" s="54"/>
      <c r="AA60" s="54"/>
      <c r="AB60" s="54" t="s">
        <v>948</v>
      </c>
      <c r="AC60" s="54"/>
      <c r="AD60" s="54" t="s">
        <v>1596</v>
      </c>
      <c r="AE60" s="54"/>
      <c r="AF60" s="54" t="s">
        <v>1597</v>
      </c>
      <c r="AG60" s="214"/>
      <c r="AH60" s="182">
        <v>7</v>
      </c>
      <c r="AI60" s="182">
        <v>5</v>
      </c>
      <c r="AJ60" s="182">
        <v>7</v>
      </c>
      <c r="AK60" s="183">
        <f t="shared" ref="AK60" si="8">AH60*AI60*AJ60</f>
        <v>245</v>
      </c>
      <c r="AL60" s="184"/>
      <c r="AM60" s="212" t="s">
        <v>1318</v>
      </c>
      <c r="AN60" s="163"/>
      <c r="AO60" s="212" t="s">
        <v>1587</v>
      </c>
      <c r="AP60" s="212"/>
      <c r="AQ60" s="212" t="s">
        <v>1640</v>
      </c>
      <c r="AR60" s="212"/>
      <c r="AS60" s="74" t="s">
        <v>1439</v>
      </c>
      <c r="AT60" s="163"/>
      <c r="AU60" s="163" t="s">
        <v>619</v>
      </c>
      <c r="AV60" s="163"/>
      <c r="AW60" s="163" t="s">
        <v>1598</v>
      </c>
      <c r="AX60" s="163"/>
      <c r="AY60" s="213" t="s">
        <v>619</v>
      </c>
    </row>
    <row r="61" spans="1:51" ht="53.25" customHeight="1" x14ac:dyDescent="0.25">
      <c r="A61" s="148">
        <v>50</v>
      </c>
      <c r="B61" s="49" t="s">
        <v>705</v>
      </c>
      <c r="C61" s="125"/>
      <c r="D61" s="126" t="s">
        <v>617</v>
      </c>
      <c r="E61" s="126"/>
      <c r="F61" s="126"/>
      <c r="G61" s="127"/>
      <c r="H61" s="48"/>
      <c r="I61" s="229" t="s">
        <v>958</v>
      </c>
      <c r="J61" s="229"/>
      <c r="K61" s="229" t="s">
        <v>196</v>
      </c>
      <c r="L61" s="226"/>
      <c r="M61" s="226" t="s">
        <v>799</v>
      </c>
      <c r="N61" s="226"/>
      <c r="O61" s="226" t="s">
        <v>820</v>
      </c>
      <c r="P61" s="229"/>
      <c r="Q61" s="229" t="s">
        <v>1631</v>
      </c>
      <c r="R61" s="42"/>
      <c r="S61" s="52">
        <v>3</v>
      </c>
      <c r="T61" s="52">
        <v>5</v>
      </c>
      <c r="U61" s="52">
        <v>5</v>
      </c>
      <c r="V61" s="44">
        <f t="shared" si="6"/>
        <v>75</v>
      </c>
      <c r="W61" s="45"/>
      <c r="X61" s="54" t="s">
        <v>959</v>
      </c>
      <c r="Y61" s="54"/>
      <c r="Z61" s="54"/>
      <c r="AA61" s="54"/>
      <c r="AB61" s="54" t="s">
        <v>1637</v>
      </c>
      <c r="AC61" s="54"/>
      <c r="AD61" s="54" t="s">
        <v>919</v>
      </c>
      <c r="AE61" s="54"/>
      <c r="AF61" s="54" t="s">
        <v>960</v>
      </c>
      <c r="AG61" s="42"/>
      <c r="AH61" s="52">
        <v>3</v>
      </c>
      <c r="AI61" s="52">
        <v>5</v>
      </c>
      <c r="AJ61" s="52">
        <v>5</v>
      </c>
      <c r="AK61" s="44">
        <f t="shared" si="4"/>
        <v>75</v>
      </c>
      <c r="AL61" s="45"/>
      <c r="AM61" s="55" t="s">
        <v>619</v>
      </c>
      <c r="AN61" s="55"/>
      <c r="AO61" s="55" t="s">
        <v>619</v>
      </c>
      <c r="AP61" s="55"/>
      <c r="AQ61" s="55" t="s">
        <v>619</v>
      </c>
      <c r="AR61" s="55"/>
      <c r="AS61" s="74" t="s">
        <v>619</v>
      </c>
      <c r="AT61" s="55"/>
      <c r="AU61" s="55" t="s">
        <v>619</v>
      </c>
      <c r="AV61" s="55"/>
      <c r="AW61" s="55" t="s">
        <v>619</v>
      </c>
      <c r="AX61" s="55"/>
      <c r="AY61" s="74" t="s">
        <v>619</v>
      </c>
    </row>
    <row r="62" spans="1:51" ht="57.75" customHeight="1" x14ac:dyDescent="0.25">
      <c r="A62" s="148">
        <v>51</v>
      </c>
      <c r="B62" s="49" t="s">
        <v>705</v>
      </c>
      <c r="C62" s="125" t="s">
        <v>617</v>
      </c>
      <c r="D62" s="126"/>
      <c r="E62" s="126"/>
      <c r="F62" s="126"/>
      <c r="G62" s="127"/>
      <c r="H62" s="56"/>
      <c r="I62" s="227" t="s">
        <v>961</v>
      </c>
      <c r="J62" s="227"/>
      <c r="K62" s="229" t="s">
        <v>962</v>
      </c>
      <c r="L62" s="228"/>
      <c r="M62" s="228" t="s">
        <v>800</v>
      </c>
      <c r="N62" s="228"/>
      <c r="O62" s="228" t="s">
        <v>1365</v>
      </c>
      <c r="P62" s="227"/>
      <c r="Q62" s="229" t="s">
        <v>1628</v>
      </c>
      <c r="R62" s="42"/>
      <c r="S62" s="58">
        <v>10</v>
      </c>
      <c r="T62" s="58">
        <v>5</v>
      </c>
      <c r="U62" s="58">
        <v>7</v>
      </c>
      <c r="V62" s="44">
        <f t="shared" si="6"/>
        <v>350</v>
      </c>
      <c r="W62" s="45"/>
      <c r="X62" s="60" t="s">
        <v>836</v>
      </c>
      <c r="Y62" s="60"/>
      <c r="Z62" s="60"/>
      <c r="AA62" s="60"/>
      <c r="AB62" s="54" t="s">
        <v>963</v>
      </c>
      <c r="AC62" s="60"/>
      <c r="AD62" s="60" t="s">
        <v>964</v>
      </c>
      <c r="AE62" s="60"/>
      <c r="AF62" s="60" t="s">
        <v>965</v>
      </c>
      <c r="AG62" s="42"/>
      <c r="AH62" s="58">
        <v>10</v>
      </c>
      <c r="AI62" s="58">
        <v>5</v>
      </c>
      <c r="AJ62" s="58">
        <v>7</v>
      </c>
      <c r="AK62" s="44">
        <f t="shared" si="4"/>
        <v>350</v>
      </c>
      <c r="AL62" s="45"/>
      <c r="AM62" s="47" t="s">
        <v>1318</v>
      </c>
      <c r="AN62" s="61"/>
      <c r="AO62" s="162" t="s">
        <v>1036</v>
      </c>
      <c r="AP62" s="162"/>
      <c r="AQ62" s="162" t="s">
        <v>966</v>
      </c>
      <c r="AR62" s="162"/>
      <c r="AS62" s="74" t="s">
        <v>1439</v>
      </c>
      <c r="AT62" s="61"/>
      <c r="AU62" s="162" t="s">
        <v>619</v>
      </c>
      <c r="AV62" s="162"/>
      <c r="AW62" s="55" t="s">
        <v>619</v>
      </c>
      <c r="AX62" s="55"/>
      <c r="AY62" s="74" t="s">
        <v>619</v>
      </c>
    </row>
    <row r="63" spans="1:51" ht="39.6" x14ac:dyDescent="0.25">
      <c r="A63" s="149">
        <v>52</v>
      </c>
      <c r="B63" s="49" t="s">
        <v>705</v>
      </c>
      <c r="C63" s="125" t="s">
        <v>617</v>
      </c>
      <c r="D63" s="126"/>
      <c r="E63" s="126"/>
      <c r="F63" s="126"/>
      <c r="G63" s="127"/>
      <c r="H63" s="56"/>
      <c r="I63" s="227" t="s">
        <v>967</v>
      </c>
      <c r="J63" s="227"/>
      <c r="K63" s="229" t="s">
        <v>196</v>
      </c>
      <c r="L63" s="228"/>
      <c r="M63" s="228" t="s">
        <v>968</v>
      </c>
      <c r="N63" s="228"/>
      <c r="O63" s="228" t="s">
        <v>807</v>
      </c>
      <c r="P63" s="227"/>
      <c r="Q63" s="229" t="s">
        <v>1628</v>
      </c>
      <c r="R63" s="42"/>
      <c r="S63" s="58">
        <v>7</v>
      </c>
      <c r="T63" s="58">
        <v>5</v>
      </c>
      <c r="U63" s="58">
        <v>7</v>
      </c>
      <c r="V63" s="44">
        <f t="shared" si="6"/>
        <v>245</v>
      </c>
      <c r="W63" s="45"/>
      <c r="X63" s="60" t="s">
        <v>969</v>
      </c>
      <c r="Y63" s="60"/>
      <c r="Z63" s="60"/>
      <c r="AA63" s="60"/>
      <c r="AB63" s="54" t="s">
        <v>963</v>
      </c>
      <c r="AC63" s="60"/>
      <c r="AD63" s="60" t="s">
        <v>970</v>
      </c>
      <c r="AE63" s="60"/>
      <c r="AF63" s="60" t="s">
        <v>971</v>
      </c>
      <c r="AG63" s="42"/>
      <c r="AH63" s="58">
        <v>7</v>
      </c>
      <c r="AI63" s="58">
        <v>5</v>
      </c>
      <c r="AJ63" s="58">
        <v>7</v>
      </c>
      <c r="AK63" s="44">
        <f t="shared" si="4"/>
        <v>245</v>
      </c>
      <c r="AL63" s="45"/>
      <c r="AM63" s="61" t="s">
        <v>887</v>
      </c>
      <c r="AN63" s="61"/>
      <c r="AO63" s="61" t="s">
        <v>619</v>
      </c>
      <c r="AP63" s="61"/>
      <c r="AQ63" s="61" t="s">
        <v>619</v>
      </c>
      <c r="AR63" s="61"/>
      <c r="AS63" s="113" t="s">
        <v>619</v>
      </c>
      <c r="AT63" s="61"/>
      <c r="AU63" s="61" t="s">
        <v>1394</v>
      </c>
      <c r="AV63" s="61"/>
      <c r="AW63" s="61" t="s">
        <v>966</v>
      </c>
      <c r="AX63" s="61"/>
      <c r="AY63" s="74" t="s">
        <v>1439</v>
      </c>
    </row>
    <row r="64" spans="1:51" ht="66" x14ac:dyDescent="0.25">
      <c r="A64" s="148">
        <v>53</v>
      </c>
      <c r="B64" s="49" t="s">
        <v>705</v>
      </c>
      <c r="C64" s="125" t="s">
        <v>617</v>
      </c>
      <c r="D64" s="126"/>
      <c r="E64" s="126"/>
      <c r="F64" s="126"/>
      <c r="G64" s="127"/>
      <c r="H64" s="56"/>
      <c r="I64" s="227" t="s">
        <v>1022</v>
      </c>
      <c r="J64" s="227"/>
      <c r="K64" s="229" t="s">
        <v>196</v>
      </c>
      <c r="L64" s="228"/>
      <c r="M64" s="228" t="s">
        <v>1023</v>
      </c>
      <c r="N64" s="228"/>
      <c r="O64" s="228" t="s">
        <v>1035</v>
      </c>
      <c r="P64" s="227"/>
      <c r="Q64" s="229" t="s">
        <v>614</v>
      </c>
      <c r="R64" s="42"/>
      <c r="S64" s="58">
        <v>7</v>
      </c>
      <c r="T64" s="58">
        <v>5</v>
      </c>
      <c r="U64" s="58">
        <v>9</v>
      </c>
      <c r="V64" s="44">
        <f t="shared" si="6"/>
        <v>315</v>
      </c>
      <c r="W64" s="45"/>
      <c r="X64" s="60" t="s">
        <v>1024</v>
      </c>
      <c r="Y64" s="60"/>
      <c r="Z64" s="60"/>
      <c r="AA64" s="60"/>
      <c r="AB64" s="54" t="s">
        <v>614</v>
      </c>
      <c r="AC64" s="60"/>
      <c r="AD64" s="60" t="s">
        <v>1037</v>
      </c>
      <c r="AE64" s="60"/>
      <c r="AF64" s="60" t="s">
        <v>1025</v>
      </c>
      <c r="AG64" s="42"/>
      <c r="AH64" s="58">
        <v>7</v>
      </c>
      <c r="AI64" s="58">
        <v>5</v>
      </c>
      <c r="AJ64" s="58">
        <v>9</v>
      </c>
      <c r="AK64" s="44">
        <f t="shared" si="4"/>
        <v>315</v>
      </c>
      <c r="AL64" s="45"/>
      <c r="AM64" s="61" t="s">
        <v>887</v>
      </c>
      <c r="AN64" s="61"/>
      <c r="AO64" s="61" t="s">
        <v>619</v>
      </c>
      <c r="AP64" s="61"/>
      <c r="AQ64" s="61" t="s">
        <v>619</v>
      </c>
      <c r="AR64" s="61"/>
      <c r="AS64" s="113" t="s">
        <v>619</v>
      </c>
      <c r="AT64" s="61"/>
      <c r="AU64" s="61" t="s">
        <v>1026</v>
      </c>
      <c r="AV64" s="61"/>
      <c r="AW64" s="61" t="s">
        <v>614</v>
      </c>
      <c r="AX64" s="61"/>
      <c r="AY64" s="74" t="s">
        <v>1439</v>
      </c>
    </row>
    <row r="65" spans="1:51" ht="39.6" x14ac:dyDescent="0.25">
      <c r="A65" s="148">
        <v>54</v>
      </c>
      <c r="B65" s="49" t="s">
        <v>705</v>
      </c>
      <c r="C65" s="125" t="s">
        <v>617</v>
      </c>
      <c r="D65" s="126"/>
      <c r="E65" s="126"/>
      <c r="F65" s="126" t="s">
        <v>617</v>
      </c>
      <c r="G65" s="127"/>
      <c r="H65" s="56"/>
      <c r="I65" s="227" t="s">
        <v>1317</v>
      </c>
      <c r="J65" s="227"/>
      <c r="K65" s="229" t="s">
        <v>196</v>
      </c>
      <c r="L65" s="228"/>
      <c r="M65" s="228" t="s">
        <v>972</v>
      </c>
      <c r="N65" s="228"/>
      <c r="O65" s="228" t="s">
        <v>765</v>
      </c>
      <c r="P65" s="227"/>
      <c r="Q65" s="227" t="s">
        <v>1628</v>
      </c>
      <c r="R65" s="42"/>
      <c r="S65" s="58">
        <v>2</v>
      </c>
      <c r="T65" s="58">
        <v>5</v>
      </c>
      <c r="U65" s="58">
        <v>10</v>
      </c>
      <c r="V65" s="44">
        <f t="shared" si="6"/>
        <v>100</v>
      </c>
      <c r="W65" s="45"/>
      <c r="X65" s="60" t="s">
        <v>724</v>
      </c>
      <c r="Y65" s="60"/>
      <c r="Z65" s="60"/>
      <c r="AA65" s="60"/>
      <c r="AB65" s="60" t="s">
        <v>619</v>
      </c>
      <c r="AC65" s="60"/>
      <c r="AD65" s="60" t="s">
        <v>619</v>
      </c>
      <c r="AE65" s="60"/>
      <c r="AF65" s="60" t="s">
        <v>619</v>
      </c>
      <c r="AG65" s="42"/>
      <c r="AH65" s="58"/>
      <c r="AI65" s="58"/>
      <c r="AJ65" s="58"/>
      <c r="AK65" s="44">
        <f t="shared" si="4"/>
        <v>0</v>
      </c>
      <c r="AL65" s="45"/>
      <c r="AM65" s="55" t="s">
        <v>619</v>
      </c>
      <c r="AN65" s="55"/>
      <c r="AO65" s="55" t="s">
        <v>619</v>
      </c>
      <c r="AP65" s="55"/>
      <c r="AQ65" s="55" t="s">
        <v>619</v>
      </c>
      <c r="AR65" s="55"/>
      <c r="AS65" s="74" t="s">
        <v>619</v>
      </c>
      <c r="AT65" s="55"/>
      <c r="AU65" s="55" t="s">
        <v>619</v>
      </c>
      <c r="AV65" s="55"/>
      <c r="AW65" s="55" t="s">
        <v>619</v>
      </c>
      <c r="AX65" s="55"/>
      <c r="AY65" s="74" t="s">
        <v>619</v>
      </c>
    </row>
    <row r="66" spans="1:51" ht="26.4" x14ac:dyDescent="0.25">
      <c r="A66" s="149">
        <v>55</v>
      </c>
      <c r="B66" s="49" t="s">
        <v>705</v>
      </c>
      <c r="C66" s="125" t="s">
        <v>617</v>
      </c>
      <c r="D66" s="126"/>
      <c r="E66" s="126"/>
      <c r="F66" s="126"/>
      <c r="G66" s="127"/>
      <c r="H66" s="56"/>
      <c r="I66" s="227" t="s">
        <v>1317</v>
      </c>
      <c r="J66" s="227"/>
      <c r="K66" s="229" t="s">
        <v>196</v>
      </c>
      <c r="L66" s="228"/>
      <c r="M66" s="228" t="s">
        <v>973</v>
      </c>
      <c r="N66" s="228"/>
      <c r="O66" s="228" t="s">
        <v>807</v>
      </c>
      <c r="P66" s="227"/>
      <c r="Q66" s="227" t="s">
        <v>1628</v>
      </c>
      <c r="R66" s="42"/>
      <c r="S66" s="58">
        <v>2</v>
      </c>
      <c r="T66" s="58">
        <v>5</v>
      </c>
      <c r="U66" s="58">
        <v>9</v>
      </c>
      <c r="V66" s="44">
        <f t="shared" si="6"/>
        <v>90</v>
      </c>
      <c r="W66" s="45"/>
      <c r="X66" s="60" t="s">
        <v>724</v>
      </c>
      <c r="Y66" s="60"/>
      <c r="Z66" s="60"/>
      <c r="AA66" s="60"/>
      <c r="AB66" s="60" t="s">
        <v>619</v>
      </c>
      <c r="AC66" s="60"/>
      <c r="AD66" s="60" t="s">
        <v>619</v>
      </c>
      <c r="AE66" s="60"/>
      <c r="AF66" s="60" t="s">
        <v>619</v>
      </c>
      <c r="AG66" s="42"/>
      <c r="AH66" s="58"/>
      <c r="AI66" s="58"/>
      <c r="AJ66" s="58"/>
      <c r="AK66" s="44">
        <f t="shared" si="4"/>
        <v>0</v>
      </c>
      <c r="AL66" s="45"/>
      <c r="AM66" s="55" t="s">
        <v>619</v>
      </c>
      <c r="AN66" s="55"/>
      <c r="AO66" s="55" t="s">
        <v>619</v>
      </c>
      <c r="AP66" s="55"/>
      <c r="AQ66" s="55" t="s">
        <v>619</v>
      </c>
      <c r="AR66" s="55"/>
      <c r="AS66" s="74" t="s">
        <v>619</v>
      </c>
      <c r="AT66" s="55"/>
      <c r="AU66" s="55" t="s">
        <v>619</v>
      </c>
      <c r="AV66" s="55"/>
      <c r="AW66" s="55" t="s">
        <v>619</v>
      </c>
      <c r="AX66" s="55"/>
      <c r="AY66" s="74" t="s">
        <v>619</v>
      </c>
    </row>
    <row r="67" spans="1:51" ht="39.6" x14ac:dyDescent="0.25">
      <c r="A67" s="148">
        <v>56</v>
      </c>
      <c r="B67" s="49" t="s">
        <v>705</v>
      </c>
      <c r="C67" s="125" t="s">
        <v>617</v>
      </c>
      <c r="D67" s="126"/>
      <c r="E67" s="126"/>
      <c r="F67" s="126"/>
      <c r="G67" s="127"/>
      <c r="H67" s="56"/>
      <c r="I67" s="227" t="s">
        <v>974</v>
      </c>
      <c r="J67" s="227"/>
      <c r="K67" s="229" t="s">
        <v>1</v>
      </c>
      <c r="L67" s="228"/>
      <c r="M67" s="227" t="s">
        <v>975</v>
      </c>
      <c r="N67" s="228"/>
      <c r="O67" s="228" t="s">
        <v>822</v>
      </c>
      <c r="P67" s="227"/>
      <c r="Q67" s="227" t="s">
        <v>1628</v>
      </c>
      <c r="R67" s="42"/>
      <c r="S67" s="58">
        <v>7</v>
      </c>
      <c r="T67" s="58">
        <v>5</v>
      </c>
      <c r="U67" s="58">
        <v>5</v>
      </c>
      <c r="V67" s="44">
        <f t="shared" si="6"/>
        <v>175</v>
      </c>
      <c r="W67" s="45"/>
      <c r="X67" s="60" t="s">
        <v>836</v>
      </c>
      <c r="Y67" s="60"/>
      <c r="Z67" s="60"/>
      <c r="AA67" s="60"/>
      <c r="AB67" s="60" t="s">
        <v>963</v>
      </c>
      <c r="AC67" s="60"/>
      <c r="AD67" s="60" t="s">
        <v>976</v>
      </c>
      <c r="AE67" s="60"/>
      <c r="AF67" s="60" t="s">
        <v>977</v>
      </c>
      <c r="AG67" s="42"/>
      <c r="AH67" s="58">
        <v>7</v>
      </c>
      <c r="AI67" s="58">
        <v>5</v>
      </c>
      <c r="AJ67" s="58">
        <v>5</v>
      </c>
      <c r="AK67" s="44">
        <f t="shared" si="4"/>
        <v>175</v>
      </c>
      <c r="AL67" s="45"/>
      <c r="AM67" s="55" t="s">
        <v>619</v>
      </c>
      <c r="AN67" s="55"/>
      <c r="AO67" s="55" t="s">
        <v>619</v>
      </c>
      <c r="AP67" s="55"/>
      <c r="AQ67" s="55" t="s">
        <v>619</v>
      </c>
      <c r="AR67" s="55"/>
      <c r="AS67" s="74" t="s">
        <v>619</v>
      </c>
      <c r="AT67" s="55"/>
      <c r="AU67" s="55" t="s">
        <v>619</v>
      </c>
      <c r="AV67" s="55"/>
      <c r="AW67" s="55" t="s">
        <v>619</v>
      </c>
      <c r="AX67" s="55"/>
      <c r="AY67" s="74" t="s">
        <v>619</v>
      </c>
    </row>
    <row r="68" spans="1:51" ht="39.6" x14ac:dyDescent="0.25">
      <c r="A68" s="148">
        <v>57</v>
      </c>
      <c r="B68" s="49" t="s">
        <v>705</v>
      </c>
      <c r="C68" s="125" t="s">
        <v>617</v>
      </c>
      <c r="D68" s="126"/>
      <c r="E68" s="126"/>
      <c r="F68" s="126"/>
      <c r="G68" s="127"/>
      <c r="H68" s="56"/>
      <c r="I68" s="227" t="s">
        <v>974</v>
      </c>
      <c r="J68" s="227"/>
      <c r="K68" s="229" t="s">
        <v>196</v>
      </c>
      <c r="L68" s="228"/>
      <c r="M68" s="227" t="s">
        <v>978</v>
      </c>
      <c r="N68" s="228"/>
      <c r="O68" s="228" t="s">
        <v>979</v>
      </c>
      <c r="P68" s="227"/>
      <c r="Q68" s="227" t="s">
        <v>1628</v>
      </c>
      <c r="R68" s="42"/>
      <c r="S68" s="58">
        <v>7</v>
      </c>
      <c r="T68" s="58">
        <v>5</v>
      </c>
      <c r="U68" s="58">
        <v>7</v>
      </c>
      <c r="V68" s="44">
        <f t="shared" si="6"/>
        <v>245</v>
      </c>
      <c r="W68" s="45"/>
      <c r="X68" s="60" t="s">
        <v>836</v>
      </c>
      <c r="Y68" s="60"/>
      <c r="Z68" s="60"/>
      <c r="AA68" s="60"/>
      <c r="AB68" s="60" t="s">
        <v>963</v>
      </c>
      <c r="AC68" s="60"/>
      <c r="AD68" s="60" t="s">
        <v>980</v>
      </c>
      <c r="AE68" s="60"/>
      <c r="AF68" s="60" t="s">
        <v>981</v>
      </c>
      <c r="AG68" s="42"/>
      <c r="AH68" s="58">
        <v>7</v>
      </c>
      <c r="AI68" s="58">
        <v>5</v>
      </c>
      <c r="AJ68" s="58">
        <v>7</v>
      </c>
      <c r="AK68" s="44">
        <f t="shared" si="4"/>
        <v>245</v>
      </c>
      <c r="AL68" s="45"/>
      <c r="AM68" s="55" t="s">
        <v>887</v>
      </c>
      <c r="AN68" s="55"/>
      <c r="AO68" s="55" t="s">
        <v>619</v>
      </c>
      <c r="AP68" s="55"/>
      <c r="AQ68" s="55" t="s">
        <v>619</v>
      </c>
      <c r="AR68" s="55"/>
      <c r="AS68" s="74" t="s">
        <v>619</v>
      </c>
      <c r="AT68" s="55"/>
      <c r="AU68" s="55" t="s">
        <v>1593</v>
      </c>
      <c r="AV68" s="55"/>
      <c r="AW68" s="55" t="s">
        <v>1666</v>
      </c>
      <c r="AX68" s="55"/>
      <c r="AY68" s="74" t="s">
        <v>1439</v>
      </c>
    </row>
    <row r="69" spans="1:51" ht="27" customHeight="1" x14ac:dyDescent="0.25">
      <c r="A69" s="149">
        <v>58</v>
      </c>
      <c r="B69" s="49" t="s">
        <v>705</v>
      </c>
      <c r="C69" s="125" t="s">
        <v>617</v>
      </c>
      <c r="D69" s="126"/>
      <c r="E69" s="126"/>
      <c r="F69" s="126"/>
      <c r="G69" s="127"/>
      <c r="H69" s="56"/>
      <c r="I69" s="227" t="s">
        <v>982</v>
      </c>
      <c r="J69" s="227"/>
      <c r="K69" s="229" t="s">
        <v>196</v>
      </c>
      <c r="L69" s="228"/>
      <c r="M69" s="228" t="s">
        <v>801</v>
      </c>
      <c r="N69" s="228"/>
      <c r="O69" s="228" t="s">
        <v>821</v>
      </c>
      <c r="P69" s="227"/>
      <c r="Q69" s="227" t="s">
        <v>1628</v>
      </c>
      <c r="R69" s="42"/>
      <c r="S69" s="58">
        <v>10</v>
      </c>
      <c r="T69" s="58">
        <v>7</v>
      </c>
      <c r="U69" s="58">
        <v>5</v>
      </c>
      <c r="V69" s="44">
        <f t="shared" si="6"/>
        <v>350</v>
      </c>
      <c r="W69" s="45"/>
      <c r="X69" s="60" t="s">
        <v>983</v>
      </c>
      <c r="Y69" s="60"/>
      <c r="Z69" s="60"/>
      <c r="AA69" s="60"/>
      <c r="AB69" s="60" t="s">
        <v>963</v>
      </c>
      <c r="AC69" s="60"/>
      <c r="AD69" s="60" t="s">
        <v>917</v>
      </c>
      <c r="AE69" s="60"/>
      <c r="AF69" s="60" t="s">
        <v>906</v>
      </c>
      <c r="AG69" s="42"/>
      <c r="AH69" s="58">
        <v>10</v>
      </c>
      <c r="AI69" s="58">
        <v>3</v>
      </c>
      <c r="AJ69" s="58">
        <v>5</v>
      </c>
      <c r="AK69" s="44">
        <f t="shared" si="4"/>
        <v>150</v>
      </c>
      <c r="AL69" s="45"/>
      <c r="AM69" s="61" t="s">
        <v>984</v>
      </c>
      <c r="AN69" s="61"/>
      <c r="AO69" s="55" t="s">
        <v>619</v>
      </c>
      <c r="AP69" s="55"/>
      <c r="AQ69" s="55" t="s">
        <v>619</v>
      </c>
      <c r="AR69" s="55"/>
      <c r="AS69" s="74" t="s">
        <v>619</v>
      </c>
      <c r="AT69" s="55"/>
      <c r="AU69" s="55" t="s">
        <v>619</v>
      </c>
      <c r="AV69" s="55"/>
      <c r="AW69" s="55" t="s">
        <v>619</v>
      </c>
      <c r="AX69" s="55"/>
      <c r="AY69" s="74" t="s">
        <v>619</v>
      </c>
    </row>
    <row r="70" spans="1:51" ht="39.6" x14ac:dyDescent="0.25">
      <c r="A70" s="148">
        <v>59</v>
      </c>
      <c r="B70" s="49" t="s">
        <v>705</v>
      </c>
      <c r="C70" s="125" t="s">
        <v>617</v>
      </c>
      <c r="D70" s="126" t="s">
        <v>617</v>
      </c>
      <c r="E70" s="126"/>
      <c r="F70" s="126"/>
      <c r="G70" s="127"/>
      <c r="H70" s="56"/>
      <c r="I70" s="227" t="s">
        <v>985</v>
      </c>
      <c r="J70" s="227"/>
      <c r="K70" s="229" t="s">
        <v>196</v>
      </c>
      <c r="L70" s="228"/>
      <c r="M70" s="228" t="s">
        <v>986</v>
      </c>
      <c r="N70" s="228"/>
      <c r="O70" s="228" t="s">
        <v>822</v>
      </c>
      <c r="P70" s="227"/>
      <c r="Q70" s="237" t="s">
        <v>1625</v>
      </c>
      <c r="R70" s="42"/>
      <c r="S70" s="58">
        <v>5</v>
      </c>
      <c r="T70" s="58">
        <v>7</v>
      </c>
      <c r="U70" s="58">
        <v>7</v>
      </c>
      <c r="V70" s="44">
        <f t="shared" si="6"/>
        <v>245</v>
      </c>
      <c r="W70" s="45"/>
      <c r="X70" s="54" t="s">
        <v>837</v>
      </c>
      <c r="Y70" s="54"/>
      <c r="Z70" s="60"/>
      <c r="AA70" s="60"/>
      <c r="AB70" s="205" t="s">
        <v>1625</v>
      </c>
      <c r="AC70" s="54"/>
      <c r="AD70" s="54" t="s">
        <v>885</v>
      </c>
      <c r="AE70" s="54"/>
      <c r="AF70" s="54" t="s">
        <v>886</v>
      </c>
      <c r="AG70" s="42"/>
      <c r="AH70" s="58">
        <v>5</v>
      </c>
      <c r="AI70" s="58">
        <v>5</v>
      </c>
      <c r="AJ70" s="58">
        <v>7</v>
      </c>
      <c r="AK70" s="44">
        <f t="shared" si="4"/>
        <v>175</v>
      </c>
      <c r="AL70" s="45"/>
      <c r="AM70" s="61" t="s">
        <v>619</v>
      </c>
      <c r="AN70" s="61"/>
      <c r="AO70" s="55" t="s">
        <v>619</v>
      </c>
      <c r="AP70" s="55"/>
      <c r="AQ70" s="55" t="s">
        <v>619</v>
      </c>
      <c r="AR70" s="55"/>
      <c r="AS70" s="74" t="s">
        <v>619</v>
      </c>
      <c r="AT70" s="55"/>
      <c r="AU70" s="55" t="s">
        <v>619</v>
      </c>
      <c r="AV70" s="55"/>
      <c r="AW70" s="55" t="s">
        <v>619</v>
      </c>
      <c r="AX70" s="55"/>
      <c r="AY70" s="74" t="s">
        <v>619</v>
      </c>
    </row>
    <row r="71" spans="1:51" s="279" customFormat="1" x14ac:dyDescent="0.25">
      <c r="A71" s="148">
        <v>60</v>
      </c>
      <c r="B71" s="270" t="s">
        <v>1689</v>
      </c>
      <c r="C71" s="129"/>
      <c r="D71" s="130"/>
      <c r="E71" s="130"/>
      <c r="F71" s="130"/>
      <c r="G71" s="131"/>
      <c r="H71" s="271"/>
      <c r="I71" s="272"/>
      <c r="J71" s="273"/>
      <c r="K71" s="273"/>
      <c r="L71" s="272"/>
      <c r="M71" s="272"/>
      <c r="N71" s="272"/>
      <c r="O71" s="272"/>
      <c r="P71" s="273"/>
      <c r="Q71" s="273"/>
      <c r="R71" s="274"/>
      <c r="S71" s="275"/>
      <c r="T71" s="275"/>
      <c r="U71" s="275"/>
      <c r="V71" s="276"/>
      <c r="W71" s="277"/>
      <c r="X71" s="272"/>
      <c r="Y71" s="272"/>
      <c r="Z71" s="272"/>
      <c r="AA71" s="272"/>
      <c r="AB71" s="272"/>
      <c r="AC71" s="272"/>
      <c r="AD71" s="272"/>
      <c r="AE71" s="272"/>
      <c r="AF71" s="272"/>
      <c r="AG71" s="274"/>
      <c r="AH71" s="275"/>
      <c r="AI71" s="275"/>
      <c r="AJ71" s="275"/>
      <c r="AK71" s="275"/>
      <c r="AL71" s="277"/>
      <c r="AM71" s="273"/>
      <c r="AN71" s="273"/>
      <c r="AO71" s="273"/>
      <c r="AP71" s="273"/>
      <c r="AQ71" s="273"/>
      <c r="AR71" s="273"/>
      <c r="AS71" s="278"/>
      <c r="AT71" s="273"/>
      <c r="AU71" s="273"/>
      <c r="AV71" s="273"/>
      <c r="AW71" s="273"/>
      <c r="AX71" s="273"/>
      <c r="AY71" s="278"/>
    </row>
    <row r="72" spans="1:51" s="185" customFormat="1" ht="58.5" customHeight="1" x14ac:dyDescent="0.25">
      <c r="A72" s="149">
        <v>61</v>
      </c>
      <c r="B72" s="219" t="s">
        <v>705</v>
      </c>
      <c r="C72" s="201" t="s">
        <v>617</v>
      </c>
      <c r="D72" s="280"/>
      <c r="E72" s="280"/>
      <c r="F72" s="202"/>
      <c r="G72" s="203"/>
      <c r="H72" s="116"/>
      <c r="I72" s="228" t="s">
        <v>803</v>
      </c>
      <c r="J72" s="228"/>
      <c r="K72" s="226" t="s">
        <v>196</v>
      </c>
      <c r="L72" s="228"/>
      <c r="M72" s="228" t="s">
        <v>987</v>
      </c>
      <c r="N72" s="228"/>
      <c r="O72" s="228" t="s">
        <v>817</v>
      </c>
      <c r="P72" s="228"/>
      <c r="Q72" s="226" t="s">
        <v>1623</v>
      </c>
      <c r="R72" s="214"/>
      <c r="S72" s="118">
        <v>10</v>
      </c>
      <c r="T72" s="118">
        <v>5</v>
      </c>
      <c r="U72" s="118">
        <v>9</v>
      </c>
      <c r="V72" s="216">
        <f t="shared" si="6"/>
        <v>450</v>
      </c>
      <c r="W72" s="120"/>
      <c r="X72" s="60" t="s">
        <v>838</v>
      </c>
      <c r="Y72" s="60"/>
      <c r="Z72" s="60"/>
      <c r="AA72" s="60"/>
      <c r="AB72" s="54" t="s">
        <v>1623</v>
      </c>
      <c r="AC72" s="60"/>
      <c r="AD72" s="60" t="s">
        <v>988</v>
      </c>
      <c r="AE72" s="60"/>
      <c r="AF72" s="60" t="s">
        <v>989</v>
      </c>
      <c r="AG72" s="214"/>
      <c r="AH72" s="118">
        <v>10</v>
      </c>
      <c r="AI72" s="118">
        <v>5</v>
      </c>
      <c r="AJ72" s="118">
        <v>7</v>
      </c>
      <c r="AK72" s="216">
        <f t="shared" si="4"/>
        <v>350</v>
      </c>
      <c r="AL72" s="120"/>
      <c r="AM72" s="163" t="s">
        <v>1599</v>
      </c>
      <c r="AN72" s="162"/>
      <c r="AO72" s="162" t="s">
        <v>1600</v>
      </c>
      <c r="AP72" s="162"/>
      <c r="AQ72" s="162" t="s">
        <v>1641</v>
      </c>
      <c r="AR72" s="162"/>
      <c r="AS72" s="74" t="s">
        <v>1439</v>
      </c>
      <c r="AT72" s="162"/>
      <c r="AU72" s="162" t="s">
        <v>619</v>
      </c>
      <c r="AV72" s="162"/>
      <c r="AW72" s="162" t="s">
        <v>619</v>
      </c>
      <c r="AX72" s="162"/>
      <c r="AY72" s="221" t="s">
        <v>619</v>
      </c>
    </row>
    <row r="73" spans="1:51" ht="52.8" x14ac:dyDescent="0.25">
      <c r="A73" s="148">
        <v>62</v>
      </c>
      <c r="B73" s="49" t="s">
        <v>705</v>
      </c>
      <c r="C73" s="125" t="s">
        <v>617</v>
      </c>
      <c r="D73" s="126" t="s">
        <v>617</v>
      </c>
      <c r="E73" s="126"/>
      <c r="F73" s="126"/>
      <c r="G73" s="127"/>
      <c r="H73" s="56"/>
      <c r="I73" s="227" t="s">
        <v>803</v>
      </c>
      <c r="J73" s="227"/>
      <c r="K73" s="229" t="s">
        <v>196</v>
      </c>
      <c r="L73" s="228"/>
      <c r="M73" s="228" t="s">
        <v>804</v>
      </c>
      <c r="N73" s="228"/>
      <c r="O73" s="228" t="s">
        <v>823</v>
      </c>
      <c r="P73" s="227"/>
      <c r="Q73" s="229" t="s">
        <v>1623</v>
      </c>
      <c r="R73" s="42"/>
      <c r="S73" s="58">
        <v>10</v>
      </c>
      <c r="T73" s="58">
        <v>5</v>
      </c>
      <c r="U73" s="58">
        <v>7</v>
      </c>
      <c r="V73" s="44">
        <f t="shared" si="6"/>
        <v>350</v>
      </c>
      <c r="W73" s="45"/>
      <c r="X73" s="60" t="s">
        <v>838</v>
      </c>
      <c r="Y73" s="60"/>
      <c r="Z73" s="60"/>
      <c r="AA73" s="60"/>
      <c r="AB73" s="54" t="s">
        <v>1623</v>
      </c>
      <c r="AC73" s="60"/>
      <c r="AD73" s="60" t="s">
        <v>990</v>
      </c>
      <c r="AE73" s="60"/>
      <c r="AF73" s="60" t="s">
        <v>991</v>
      </c>
      <c r="AG73" s="42"/>
      <c r="AH73" s="58">
        <v>10</v>
      </c>
      <c r="AI73" s="58">
        <v>3</v>
      </c>
      <c r="AJ73" s="58">
        <v>7</v>
      </c>
      <c r="AK73" s="44">
        <f t="shared" si="4"/>
        <v>210</v>
      </c>
      <c r="AL73" s="45"/>
      <c r="AM73" s="61" t="s">
        <v>619</v>
      </c>
      <c r="AN73" s="61"/>
      <c r="AO73" s="55" t="s">
        <v>619</v>
      </c>
      <c r="AP73" s="55"/>
      <c r="AQ73" s="55" t="s">
        <v>619</v>
      </c>
      <c r="AR73" s="55"/>
      <c r="AS73" s="74" t="s">
        <v>619</v>
      </c>
      <c r="AT73" s="55"/>
      <c r="AU73" s="55" t="s">
        <v>619</v>
      </c>
      <c r="AV73" s="55"/>
      <c r="AW73" s="55" t="s">
        <v>619</v>
      </c>
      <c r="AX73" s="55"/>
      <c r="AY73" s="74" t="s">
        <v>619</v>
      </c>
    </row>
    <row r="74" spans="1:51" ht="39.6" x14ac:dyDescent="0.25">
      <c r="A74" s="148">
        <v>63</v>
      </c>
      <c r="B74" s="49" t="s">
        <v>705</v>
      </c>
      <c r="C74" s="125" t="s">
        <v>617</v>
      </c>
      <c r="D74" s="126"/>
      <c r="E74" s="126"/>
      <c r="F74" s="126" t="s">
        <v>617</v>
      </c>
      <c r="G74" s="127"/>
      <c r="H74" s="56"/>
      <c r="I74" s="227" t="s">
        <v>805</v>
      </c>
      <c r="J74" s="227"/>
      <c r="K74" s="227" t="s">
        <v>200</v>
      </c>
      <c r="L74" s="228"/>
      <c r="M74" s="228" t="s">
        <v>806</v>
      </c>
      <c r="N74" s="228"/>
      <c r="O74" s="228" t="s">
        <v>184</v>
      </c>
      <c r="P74" s="227"/>
      <c r="Q74" s="237" t="s">
        <v>614</v>
      </c>
      <c r="R74" s="42"/>
      <c r="S74" s="58">
        <v>7</v>
      </c>
      <c r="T74" s="58">
        <v>5</v>
      </c>
      <c r="U74" s="58">
        <v>9</v>
      </c>
      <c r="V74" s="44">
        <f t="shared" si="6"/>
        <v>315</v>
      </c>
      <c r="W74" s="45"/>
      <c r="X74" s="60" t="s">
        <v>992</v>
      </c>
      <c r="Y74" s="60"/>
      <c r="Z74" s="60"/>
      <c r="AA74" s="60"/>
      <c r="AB74" s="46" t="s">
        <v>614</v>
      </c>
      <c r="AC74" s="60"/>
      <c r="AD74" s="60" t="s">
        <v>993</v>
      </c>
      <c r="AE74" s="60"/>
      <c r="AF74" s="60" t="s">
        <v>994</v>
      </c>
      <c r="AG74" s="42"/>
      <c r="AH74" s="58">
        <v>7</v>
      </c>
      <c r="AI74" s="58">
        <v>5</v>
      </c>
      <c r="AJ74" s="58">
        <v>7</v>
      </c>
      <c r="AK74" s="59">
        <f t="shared" si="4"/>
        <v>245</v>
      </c>
      <c r="AL74" s="45"/>
      <c r="AM74" s="55" t="s">
        <v>1318</v>
      </c>
      <c r="AN74" s="61"/>
      <c r="AO74" s="61" t="s">
        <v>995</v>
      </c>
      <c r="AP74" s="61"/>
      <c r="AQ74" s="61" t="s">
        <v>614</v>
      </c>
      <c r="AR74" s="61"/>
      <c r="AS74" s="74" t="s">
        <v>1439</v>
      </c>
      <c r="AT74" s="61"/>
      <c r="AU74" s="55" t="s">
        <v>619</v>
      </c>
      <c r="AV74" s="55"/>
      <c r="AW74" s="55" t="s">
        <v>619</v>
      </c>
      <c r="AX74" s="55"/>
      <c r="AY74" s="74" t="s">
        <v>619</v>
      </c>
    </row>
    <row r="75" spans="1:51" s="185" customFormat="1" ht="61.5" customHeight="1" x14ac:dyDescent="0.25">
      <c r="A75" s="149">
        <v>64</v>
      </c>
      <c r="B75" s="281" t="s">
        <v>705</v>
      </c>
      <c r="C75" s="201" t="s">
        <v>617</v>
      </c>
      <c r="D75" s="202" t="s">
        <v>617</v>
      </c>
      <c r="E75" s="202"/>
      <c r="F75" s="202"/>
      <c r="G75" s="203"/>
      <c r="H75" s="116"/>
      <c r="I75" s="253" t="s">
        <v>996</v>
      </c>
      <c r="J75" s="228"/>
      <c r="K75" s="228" t="s">
        <v>196</v>
      </c>
      <c r="L75" s="228"/>
      <c r="M75" s="228" t="s">
        <v>1601</v>
      </c>
      <c r="N75" s="228"/>
      <c r="O75" s="228" t="s">
        <v>1668</v>
      </c>
      <c r="P75" s="228"/>
      <c r="Q75" s="237" t="s">
        <v>1666</v>
      </c>
      <c r="R75" s="181"/>
      <c r="S75" s="188">
        <v>10</v>
      </c>
      <c r="T75" s="188">
        <v>5</v>
      </c>
      <c r="U75" s="188">
        <v>9</v>
      </c>
      <c r="V75" s="189">
        <f t="shared" si="6"/>
        <v>450</v>
      </c>
      <c r="W75" s="184"/>
      <c r="X75" s="54" t="s">
        <v>997</v>
      </c>
      <c r="Y75" s="54"/>
      <c r="Z75" s="54"/>
      <c r="AA75" s="54"/>
      <c r="AB75" s="54" t="s">
        <v>1666</v>
      </c>
      <c r="AC75" s="54"/>
      <c r="AD75" s="54" t="s">
        <v>1602</v>
      </c>
      <c r="AE75" s="54"/>
      <c r="AF75" s="54" t="s">
        <v>998</v>
      </c>
      <c r="AG75" s="181"/>
      <c r="AH75" s="188">
        <v>10</v>
      </c>
      <c r="AI75" s="188">
        <v>5</v>
      </c>
      <c r="AJ75" s="188">
        <v>7</v>
      </c>
      <c r="AK75" s="190">
        <f t="shared" si="4"/>
        <v>350</v>
      </c>
      <c r="AL75" s="184"/>
      <c r="AM75" s="212" t="s">
        <v>1318</v>
      </c>
      <c r="AN75" s="162"/>
      <c r="AO75" s="162" t="s">
        <v>1603</v>
      </c>
      <c r="AP75" s="162"/>
      <c r="AQ75" s="162" t="s">
        <v>1667</v>
      </c>
      <c r="AR75" s="162"/>
      <c r="AS75" s="74" t="s">
        <v>1439</v>
      </c>
      <c r="AT75" s="162"/>
      <c r="AU75" s="163" t="s">
        <v>619</v>
      </c>
      <c r="AV75" s="163"/>
      <c r="AW75" s="163" t="s">
        <v>619</v>
      </c>
      <c r="AX75" s="163"/>
      <c r="AY75" s="165" t="s">
        <v>619</v>
      </c>
    </row>
    <row r="76" spans="1:51" ht="61.5" customHeight="1" x14ac:dyDescent="0.25">
      <c r="A76" s="148">
        <v>65</v>
      </c>
      <c r="B76" s="57" t="s">
        <v>705</v>
      </c>
      <c r="C76" s="125"/>
      <c r="D76" s="126" t="s">
        <v>617</v>
      </c>
      <c r="E76" s="126"/>
      <c r="F76" s="126"/>
      <c r="G76" s="127"/>
      <c r="H76" s="56"/>
      <c r="I76" s="254" t="s">
        <v>1312</v>
      </c>
      <c r="J76" s="227"/>
      <c r="K76" s="227" t="s">
        <v>196</v>
      </c>
      <c r="L76" s="228"/>
      <c r="M76" s="228" t="s">
        <v>1362</v>
      </c>
      <c r="N76" s="228"/>
      <c r="O76" s="228" t="s">
        <v>1355</v>
      </c>
      <c r="P76" s="227"/>
      <c r="Q76" s="237" t="s">
        <v>614</v>
      </c>
      <c r="R76" s="42"/>
      <c r="S76" s="58">
        <v>7</v>
      </c>
      <c r="T76" s="58">
        <v>5</v>
      </c>
      <c r="U76" s="58">
        <v>3</v>
      </c>
      <c r="V76" s="114">
        <f t="shared" si="6"/>
        <v>105</v>
      </c>
      <c r="W76" s="45"/>
      <c r="X76" s="54" t="s">
        <v>1604</v>
      </c>
      <c r="Y76" s="54"/>
      <c r="Z76" s="46"/>
      <c r="AA76" s="46"/>
      <c r="AB76" s="205" t="s">
        <v>1625</v>
      </c>
      <c r="AC76" s="54"/>
      <c r="AD76" s="54" t="s">
        <v>885</v>
      </c>
      <c r="AE76" s="54"/>
      <c r="AF76" s="54" t="s">
        <v>886</v>
      </c>
      <c r="AG76" s="42"/>
      <c r="AH76" s="58">
        <v>1</v>
      </c>
      <c r="AI76" s="58">
        <v>1</v>
      </c>
      <c r="AJ76" s="58">
        <v>1</v>
      </c>
      <c r="AK76" s="44">
        <f t="shared" si="4"/>
        <v>1</v>
      </c>
      <c r="AL76" s="45"/>
      <c r="AM76" s="55" t="s">
        <v>619</v>
      </c>
      <c r="AN76" s="61"/>
      <c r="AO76" s="55" t="s">
        <v>619</v>
      </c>
      <c r="AP76" s="55"/>
      <c r="AQ76" s="55" t="s">
        <v>619</v>
      </c>
      <c r="AR76" s="55"/>
      <c r="AS76" s="74" t="s">
        <v>619</v>
      </c>
      <c r="AT76" s="55"/>
      <c r="AU76" s="55" t="s">
        <v>619</v>
      </c>
      <c r="AV76" s="55"/>
      <c r="AW76" s="55" t="s">
        <v>619</v>
      </c>
      <c r="AX76" s="55"/>
      <c r="AY76" s="74" t="s">
        <v>619</v>
      </c>
    </row>
    <row r="77" spans="1:51" s="122" customFormat="1" ht="184.8" x14ac:dyDescent="0.25">
      <c r="A77" s="149">
        <v>66</v>
      </c>
      <c r="B77" s="281" t="s">
        <v>705</v>
      </c>
      <c r="C77" s="201" t="s">
        <v>617</v>
      </c>
      <c r="D77" s="202" t="s">
        <v>617</v>
      </c>
      <c r="E77" s="202" t="s">
        <v>617</v>
      </c>
      <c r="F77" s="202" t="s">
        <v>617</v>
      </c>
      <c r="G77" s="203"/>
      <c r="H77" s="116"/>
      <c r="I77" s="253" t="s">
        <v>1312</v>
      </c>
      <c r="J77" s="228"/>
      <c r="K77" s="228" t="s">
        <v>200</v>
      </c>
      <c r="L77" s="228"/>
      <c r="M77" s="228" t="s">
        <v>1767</v>
      </c>
      <c r="N77" s="228"/>
      <c r="O77" s="228" t="s">
        <v>1741</v>
      </c>
      <c r="P77" s="228"/>
      <c r="Q77" s="231" t="s">
        <v>614</v>
      </c>
      <c r="R77" s="214"/>
      <c r="S77" s="283">
        <v>10</v>
      </c>
      <c r="T77" s="283">
        <v>2</v>
      </c>
      <c r="U77" s="283">
        <v>9</v>
      </c>
      <c r="V77" s="284">
        <f t="shared" si="6"/>
        <v>180</v>
      </c>
      <c r="W77" s="120"/>
      <c r="X77" s="60" t="s">
        <v>1745</v>
      </c>
      <c r="Y77" s="60"/>
      <c r="Z77" s="286"/>
      <c r="AA77" s="286"/>
      <c r="AB77" s="54" t="s">
        <v>1743</v>
      </c>
      <c r="AC77" s="60"/>
      <c r="AD77" s="60" t="s">
        <v>1742</v>
      </c>
      <c r="AE77" s="60"/>
      <c r="AF77" s="60" t="s">
        <v>1768</v>
      </c>
      <c r="AG77" s="214"/>
      <c r="AH77" s="283">
        <v>10</v>
      </c>
      <c r="AI77" s="118">
        <v>2</v>
      </c>
      <c r="AJ77" s="118">
        <v>3</v>
      </c>
      <c r="AK77" s="216">
        <f t="shared" si="4"/>
        <v>60</v>
      </c>
      <c r="AL77" s="120"/>
      <c r="AM77" s="163" t="s">
        <v>1744</v>
      </c>
      <c r="AN77" s="162"/>
      <c r="AO77" s="163"/>
      <c r="AP77" s="163"/>
      <c r="AQ77" s="163"/>
      <c r="AR77" s="163"/>
      <c r="AS77" s="165"/>
      <c r="AT77" s="163"/>
      <c r="AU77" s="163"/>
      <c r="AV77" s="163"/>
      <c r="AW77" s="163"/>
      <c r="AX77" s="163"/>
      <c r="AY77" s="165"/>
    </row>
    <row r="78" spans="1:51" ht="39.6" x14ac:dyDescent="0.25">
      <c r="A78" s="148">
        <v>67</v>
      </c>
      <c r="B78" s="57" t="s">
        <v>705</v>
      </c>
      <c r="C78" s="125" t="s">
        <v>617</v>
      </c>
      <c r="D78" s="126"/>
      <c r="E78" s="126" t="s">
        <v>617</v>
      </c>
      <c r="F78" s="126"/>
      <c r="G78" s="127"/>
      <c r="H78" s="56"/>
      <c r="I78" s="254" t="s">
        <v>958</v>
      </c>
      <c r="J78" s="227"/>
      <c r="K78" s="227" t="s">
        <v>196</v>
      </c>
      <c r="L78" s="228"/>
      <c r="M78" s="228" t="s">
        <v>1363</v>
      </c>
      <c r="N78" s="228"/>
      <c r="O78" s="228" t="s">
        <v>1364</v>
      </c>
      <c r="P78" s="227"/>
      <c r="Q78" s="237" t="s">
        <v>614</v>
      </c>
      <c r="R78" s="42"/>
      <c r="S78" s="58">
        <v>3</v>
      </c>
      <c r="T78" s="58">
        <v>7</v>
      </c>
      <c r="U78" s="58">
        <v>5</v>
      </c>
      <c r="V78" s="114">
        <f t="shared" si="6"/>
        <v>105</v>
      </c>
      <c r="W78" s="45"/>
      <c r="X78" s="60" t="s">
        <v>1359</v>
      </c>
      <c r="Y78" s="60"/>
      <c r="Z78" s="60"/>
      <c r="AA78" s="60"/>
      <c r="AB78" s="54" t="s">
        <v>948</v>
      </c>
      <c r="AC78" s="60"/>
      <c r="AD78" s="60" t="s">
        <v>1356</v>
      </c>
      <c r="AE78" s="60"/>
      <c r="AF78" s="60" t="s">
        <v>1360</v>
      </c>
      <c r="AG78" s="42"/>
      <c r="AH78" s="58">
        <v>0</v>
      </c>
      <c r="AI78" s="58">
        <v>0</v>
      </c>
      <c r="AJ78" s="58">
        <v>0</v>
      </c>
      <c r="AK78" s="44">
        <f t="shared" si="4"/>
        <v>0</v>
      </c>
      <c r="AL78" s="45"/>
      <c r="AM78" s="55" t="s">
        <v>619</v>
      </c>
      <c r="AN78" s="61"/>
      <c r="AO78" s="55" t="s">
        <v>619</v>
      </c>
      <c r="AP78" s="55"/>
      <c r="AQ78" s="55" t="s">
        <v>619</v>
      </c>
      <c r="AR78" s="55"/>
      <c r="AS78" s="74" t="s">
        <v>619</v>
      </c>
      <c r="AT78" s="55"/>
      <c r="AU78" s="55" t="s">
        <v>619</v>
      </c>
      <c r="AV78" s="55"/>
      <c r="AW78" s="55" t="s">
        <v>619</v>
      </c>
      <c r="AX78" s="55"/>
      <c r="AY78" s="74" t="s">
        <v>619</v>
      </c>
    </row>
    <row r="79" spans="1:51" ht="52.8" x14ac:dyDescent="0.25">
      <c r="A79" s="149">
        <v>68</v>
      </c>
      <c r="B79" s="57" t="s">
        <v>705</v>
      </c>
      <c r="C79" s="222" t="s">
        <v>617</v>
      </c>
      <c r="D79" s="126"/>
      <c r="E79" s="126" t="s">
        <v>617</v>
      </c>
      <c r="F79" s="126"/>
      <c r="G79" s="127"/>
      <c r="H79" s="56"/>
      <c r="I79" s="254" t="s">
        <v>1367</v>
      </c>
      <c r="J79" s="227"/>
      <c r="K79" s="229" t="s">
        <v>196</v>
      </c>
      <c r="L79" s="228"/>
      <c r="M79" s="228" t="s">
        <v>1690</v>
      </c>
      <c r="N79" s="228"/>
      <c r="O79" s="228" t="s">
        <v>1361</v>
      </c>
      <c r="P79" s="227"/>
      <c r="Q79" s="229" t="s">
        <v>948</v>
      </c>
      <c r="R79" s="42"/>
      <c r="S79" s="58">
        <v>3</v>
      </c>
      <c r="T79" s="58">
        <v>7</v>
      </c>
      <c r="U79" s="58">
        <v>7</v>
      </c>
      <c r="V79" s="114">
        <f t="shared" si="6"/>
        <v>147</v>
      </c>
      <c r="W79" s="45"/>
      <c r="X79" s="60" t="s">
        <v>1358</v>
      </c>
      <c r="Y79" s="60"/>
      <c r="Z79" s="60"/>
      <c r="AA79" s="60"/>
      <c r="AB79" s="54" t="s">
        <v>948</v>
      </c>
      <c r="AC79" s="60"/>
      <c r="AD79" s="60" t="s">
        <v>1356</v>
      </c>
      <c r="AE79" s="60"/>
      <c r="AF79" s="60" t="s">
        <v>1357</v>
      </c>
      <c r="AG79" s="42"/>
      <c r="AH79" s="58">
        <v>0</v>
      </c>
      <c r="AI79" s="58">
        <v>0</v>
      </c>
      <c r="AJ79" s="58">
        <v>0</v>
      </c>
      <c r="AK79" s="44">
        <f t="shared" si="4"/>
        <v>0</v>
      </c>
      <c r="AL79" s="45"/>
      <c r="AM79" s="156" t="s">
        <v>619</v>
      </c>
      <c r="AN79" s="61"/>
      <c r="AO79" s="61" t="s">
        <v>619</v>
      </c>
      <c r="AP79" s="61"/>
      <c r="AQ79" s="61" t="s">
        <v>619</v>
      </c>
      <c r="AR79" s="61"/>
      <c r="AS79" s="113" t="s">
        <v>619</v>
      </c>
      <c r="AT79" s="61"/>
      <c r="AU79" s="55" t="s">
        <v>619</v>
      </c>
      <c r="AV79" s="55"/>
      <c r="AW79" s="55" t="s">
        <v>619</v>
      </c>
      <c r="AX79" s="55"/>
      <c r="AY79" s="74" t="s">
        <v>619</v>
      </c>
    </row>
    <row r="80" spans="1:51" s="279" customFormat="1" ht="13.8" thickBot="1" x14ac:dyDescent="0.3">
      <c r="A80" s="148"/>
      <c r="B80" s="270" t="s">
        <v>1685</v>
      </c>
      <c r="C80" s="129"/>
      <c r="D80" s="130"/>
      <c r="E80" s="130"/>
      <c r="F80" s="130"/>
      <c r="G80" s="131"/>
      <c r="H80" s="271"/>
      <c r="I80" s="272"/>
      <c r="J80" s="273"/>
      <c r="K80" s="273"/>
      <c r="L80" s="272"/>
      <c r="M80" s="272"/>
      <c r="N80" s="272"/>
      <c r="O80" s="272"/>
      <c r="P80" s="273"/>
      <c r="Q80" s="273"/>
      <c r="R80" s="274"/>
      <c r="S80" s="275"/>
      <c r="T80" s="275"/>
      <c r="U80" s="275"/>
      <c r="V80" s="276"/>
      <c r="W80" s="277"/>
      <c r="X80" s="272"/>
      <c r="Y80" s="272"/>
      <c r="Z80" s="272"/>
      <c r="AA80" s="272"/>
      <c r="AB80" s="272"/>
      <c r="AC80" s="272"/>
      <c r="AD80" s="272"/>
      <c r="AE80" s="272"/>
      <c r="AF80" s="272"/>
      <c r="AG80" s="274"/>
      <c r="AH80" s="275"/>
      <c r="AI80" s="275"/>
      <c r="AJ80" s="275"/>
      <c r="AK80" s="275"/>
      <c r="AL80" s="277"/>
      <c r="AM80" s="273"/>
      <c r="AN80" s="273"/>
      <c r="AO80" s="273"/>
      <c r="AP80" s="273"/>
      <c r="AQ80" s="273"/>
      <c r="AR80" s="273"/>
      <c r="AS80" s="278"/>
      <c r="AT80" s="273"/>
      <c r="AU80" s="273"/>
      <c r="AV80" s="273"/>
      <c r="AW80" s="273"/>
      <c r="AX80" s="273"/>
      <c r="AY80" s="278"/>
    </row>
    <row r="81" spans="1:51" ht="68.55" customHeight="1" thickBot="1" x14ac:dyDescent="0.3">
      <c r="A81" s="148">
        <v>69</v>
      </c>
      <c r="B81" s="202" t="s">
        <v>705</v>
      </c>
      <c r="C81" s="202" t="s">
        <v>617</v>
      </c>
      <c r="D81" s="202"/>
      <c r="E81" s="202"/>
      <c r="F81" s="202" t="s">
        <v>617</v>
      </c>
      <c r="G81" s="203" t="s">
        <v>617</v>
      </c>
      <c r="H81" s="223"/>
      <c r="I81" s="232" t="s">
        <v>1536</v>
      </c>
      <c r="J81" s="232"/>
      <c r="K81" s="232" t="s">
        <v>1693</v>
      </c>
      <c r="L81" s="232"/>
      <c r="M81" s="232" t="s">
        <v>1617</v>
      </c>
      <c r="N81" s="232"/>
      <c r="O81" s="232" t="s">
        <v>1618</v>
      </c>
      <c r="P81" s="232"/>
      <c r="Q81" s="231" t="s">
        <v>614</v>
      </c>
      <c r="R81" s="214"/>
      <c r="S81" s="224">
        <v>7</v>
      </c>
      <c r="T81" s="224">
        <v>7</v>
      </c>
      <c r="U81" s="224">
        <v>7</v>
      </c>
      <c r="V81" s="53">
        <f t="shared" si="6"/>
        <v>343</v>
      </c>
      <c r="W81" s="45"/>
      <c r="X81" s="54" t="s">
        <v>1669</v>
      </c>
      <c r="Y81" s="54"/>
      <c r="Z81" s="54"/>
      <c r="AA81" s="54"/>
      <c r="AB81" s="54" t="s">
        <v>1670</v>
      </c>
      <c r="AC81" s="54"/>
      <c r="AD81" s="54" t="s">
        <v>1543</v>
      </c>
      <c r="AE81" s="54"/>
      <c r="AF81" s="54" t="s">
        <v>1544</v>
      </c>
      <c r="AG81" s="214"/>
      <c r="AH81" s="215">
        <v>7</v>
      </c>
      <c r="AI81" s="215">
        <v>3</v>
      </c>
      <c r="AJ81" s="215">
        <v>7</v>
      </c>
      <c r="AK81" s="44">
        <f t="shared" si="4"/>
        <v>147</v>
      </c>
      <c r="AL81" s="45"/>
      <c r="AM81" s="163" t="s">
        <v>1711</v>
      </c>
      <c r="AN81" s="163"/>
      <c r="AO81" s="163" t="s">
        <v>1671</v>
      </c>
      <c r="AP81" s="163"/>
      <c r="AQ81" s="163" t="s">
        <v>1672</v>
      </c>
      <c r="AR81" s="163"/>
      <c r="AS81" s="74" t="s">
        <v>1439</v>
      </c>
      <c r="AT81" s="163"/>
      <c r="AU81" s="212" t="s">
        <v>1673</v>
      </c>
      <c r="AV81" s="212"/>
      <c r="AW81" s="163" t="s">
        <v>1672</v>
      </c>
      <c r="AX81" s="212"/>
      <c r="AY81" s="74" t="s">
        <v>1439</v>
      </c>
    </row>
    <row r="82" spans="1:51" ht="68.55" customHeight="1" thickBot="1" x14ac:dyDescent="0.3">
      <c r="A82" s="149">
        <v>70</v>
      </c>
      <c r="B82" s="202" t="s">
        <v>705</v>
      </c>
      <c r="C82" s="202" t="s">
        <v>617</v>
      </c>
      <c r="D82" s="202"/>
      <c r="E82" s="202"/>
      <c r="F82" s="202" t="s">
        <v>617</v>
      </c>
      <c r="G82" s="203" t="s">
        <v>617</v>
      </c>
      <c r="H82" s="223"/>
      <c r="I82" s="232" t="s">
        <v>1536</v>
      </c>
      <c r="J82" s="232"/>
      <c r="K82" s="232" t="s">
        <v>1694</v>
      </c>
      <c r="L82" s="232"/>
      <c r="M82" s="232" t="s">
        <v>1699</v>
      </c>
      <c r="N82" s="232"/>
      <c r="O82" s="232" t="s">
        <v>1700</v>
      </c>
      <c r="P82" s="232"/>
      <c r="Q82" s="231" t="s">
        <v>614</v>
      </c>
      <c r="R82" s="214"/>
      <c r="S82" s="224">
        <v>7</v>
      </c>
      <c r="T82" s="224">
        <v>7</v>
      </c>
      <c r="U82" s="224">
        <v>7</v>
      </c>
      <c r="V82" s="53">
        <f t="shared" ref="V82" si="9">S82*T82*U82</f>
        <v>343</v>
      </c>
      <c r="W82" s="45"/>
      <c r="X82" s="54" t="s">
        <v>1710</v>
      </c>
      <c r="Y82" s="54"/>
      <c r="Z82" s="54"/>
      <c r="AA82" s="54"/>
      <c r="AB82" s="54" t="s">
        <v>1670</v>
      </c>
      <c r="AC82" s="54"/>
      <c r="AD82" s="54" t="s">
        <v>1543</v>
      </c>
      <c r="AE82" s="54"/>
      <c r="AF82" s="54" t="s">
        <v>1544</v>
      </c>
      <c r="AG82" s="214"/>
      <c r="AH82" s="215">
        <v>7</v>
      </c>
      <c r="AI82" s="215">
        <v>3</v>
      </c>
      <c r="AJ82" s="215">
        <v>7</v>
      </c>
      <c r="AK82" s="44">
        <f t="shared" ref="AK82" si="10">AH82*AI82*AJ82</f>
        <v>147</v>
      </c>
      <c r="AL82" s="45"/>
      <c r="AM82" s="163" t="s">
        <v>1799</v>
      </c>
      <c r="AN82" s="163"/>
      <c r="AO82" s="163" t="s">
        <v>1715</v>
      </c>
      <c r="AP82" s="163"/>
      <c r="AQ82" s="163" t="s">
        <v>1716</v>
      </c>
      <c r="AR82" s="163"/>
      <c r="AS82" s="74" t="s">
        <v>1439</v>
      </c>
      <c r="AT82" s="163"/>
      <c r="AU82" s="212" t="s">
        <v>1800</v>
      </c>
      <c r="AV82" s="212"/>
      <c r="AW82" s="163" t="s">
        <v>1801</v>
      </c>
      <c r="AX82" s="212"/>
      <c r="AY82" s="74" t="s">
        <v>1439</v>
      </c>
    </row>
    <row r="83" spans="1:51" ht="68.55" customHeight="1" thickBot="1" x14ac:dyDescent="0.3">
      <c r="A83" s="148">
        <v>71</v>
      </c>
      <c r="B83" s="202" t="s">
        <v>705</v>
      </c>
      <c r="C83" s="202" t="s">
        <v>617</v>
      </c>
      <c r="D83" s="202"/>
      <c r="E83" s="202"/>
      <c r="F83" s="202" t="s">
        <v>617</v>
      </c>
      <c r="G83" s="203" t="s">
        <v>617</v>
      </c>
      <c r="H83" s="223"/>
      <c r="I83" s="232" t="s">
        <v>1536</v>
      </c>
      <c r="J83" s="232"/>
      <c r="K83" s="232" t="s">
        <v>1695</v>
      </c>
      <c r="L83" s="232"/>
      <c r="M83" s="232" t="s">
        <v>1696</v>
      </c>
      <c r="N83" s="232"/>
      <c r="O83" s="232" t="s">
        <v>1701</v>
      </c>
      <c r="P83" s="232"/>
      <c r="Q83" s="231" t="s">
        <v>614</v>
      </c>
      <c r="R83" s="214"/>
      <c r="S83" s="224">
        <v>7</v>
      </c>
      <c r="T83" s="224">
        <v>7</v>
      </c>
      <c r="U83" s="224">
        <v>7</v>
      </c>
      <c r="V83" s="53">
        <f t="shared" ref="V83" si="11">S83*T83*U83</f>
        <v>343</v>
      </c>
      <c r="W83" s="45"/>
      <c r="X83" s="54" t="s">
        <v>1718</v>
      </c>
      <c r="Y83" s="54"/>
      <c r="Z83" s="54"/>
      <c r="AA83" s="54"/>
      <c r="AB83" s="54" t="s">
        <v>933</v>
      </c>
      <c r="AC83" s="54"/>
      <c r="AD83" s="54" t="s">
        <v>1543</v>
      </c>
      <c r="AE83" s="54"/>
      <c r="AF83" s="54" t="s">
        <v>1544</v>
      </c>
      <c r="AG83" s="214"/>
      <c r="AH83" s="215">
        <v>7</v>
      </c>
      <c r="AI83" s="215">
        <v>3</v>
      </c>
      <c r="AJ83" s="215">
        <v>7</v>
      </c>
      <c r="AK83" s="44">
        <f t="shared" ref="AK83" si="12">AH83*AI83*AJ83</f>
        <v>147</v>
      </c>
      <c r="AL83" s="45"/>
      <c r="AM83" s="163" t="s">
        <v>1711</v>
      </c>
      <c r="AN83" s="163"/>
      <c r="AO83" s="163" t="s">
        <v>1712</v>
      </c>
      <c r="AP83" s="163"/>
      <c r="AQ83" s="320" t="s">
        <v>1907</v>
      </c>
      <c r="AR83" s="163"/>
      <c r="AS83" s="74" t="s">
        <v>1439</v>
      </c>
      <c r="AT83" s="163"/>
      <c r="AU83" s="319" t="s">
        <v>1904</v>
      </c>
      <c r="AV83" s="212"/>
      <c r="AW83" s="163" t="s">
        <v>1906</v>
      </c>
      <c r="AX83" s="212"/>
      <c r="AY83" s="74" t="s">
        <v>1439</v>
      </c>
    </row>
    <row r="84" spans="1:51" ht="68.55" customHeight="1" thickBot="1" x14ac:dyDescent="0.3">
      <c r="A84" s="149">
        <v>72</v>
      </c>
      <c r="B84" s="202" t="s">
        <v>705</v>
      </c>
      <c r="C84" s="202" t="s">
        <v>617</v>
      </c>
      <c r="D84" s="202"/>
      <c r="E84" s="202"/>
      <c r="F84" s="202" t="s">
        <v>617</v>
      </c>
      <c r="G84" s="203" t="s">
        <v>617</v>
      </c>
      <c r="H84" s="223"/>
      <c r="I84" s="232" t="s">
        <v>1536</v>
      </c>
      <c r="J84" s="232"/>
      <c r="K84" s="232" t="s">
        <v>1697</v>
      </c>
      <c r="L84" s="232"/>
      <c r="M84" s="232" t="s">
        <v>1698</v>
      </c>
      <c r="N84" s="232"/>
      <c r="O84" s="232" t="s">
        <v>1702</v>
      </c>
      <c r="P84" s="232"/>
      <c r="Q84" s="231" t="s">
        <v>614</v>
      </c>
      <c r="R84" s="214"/>
      <c r="S84" s="224">
        <v>7</v>
      </c>
      <c r="T84" s="224">
        <v>7</v>
      </c>
      <c r="U84" s="224">
        <v>7</v>
      </c>
      <c r="V84" s="53">
        <f t="shared" ref="V84" si="13">S84*T84*U84</f>
        <v>343</v>
      </c>
      <c r="W84" s="45"/>
      <c r="X84" s="54" t="s">
        <v>1719</v>
      </c>
      <c r="Y84" s="54"/>
      <c r="Z84" s="54"/>
      <c r="AA84" s="54"/>
      <c r="AB84" s="54" t="s">
        <v>933</v>
      </c>
      <c r="AC84" s="54"/>
      <c r="AD84" s="54" t="s">
        <v>1543</v>
      </c>
      <c r="AE84" s="54"/>
      <c r="AF84" s="54" t="s">
        <v>1544</v>
      </c>
      <c r="AG84" s="214"/>
      <c r="AH84" s="215">
        <v>7</v>
      </c>
      <c r="AI84" s="215">
        <v>3</v>
      </c>
      <c r="AJ84" s="215">
        <v>7</v>
      </c>
      <c r="AK84" s="44">
        <f t="shared" ref="AK84" si="14">AH84*AI84*AJ84</f>
        <v>147</v>
      </c>
      <c r="AL84" s="45"/>
      <c r="AM84" s="163" t="s">
        <v>1711</v>
      </c>
      <c r="AN84" s="163"/>
      <c r="AO84" s="163" t="s">
        <v>1713</v>
      </c>
      <c r="AP84" s="163"/>
      <c r="AQ84" s="163" t="s">
        <v>1714</v>
      </c>
      <c r="AR84" s="163"/>
      <c r="AS84" s="74" t="s">
        <v>1439</v>
      </c>
      <c r="AT84" s="163"/>
      <c r="AU84" s="212" t="s">
        <v>1905</v>
      </c>
      <c r="AV84" s="212"/>
      <c r="AW84" s="163" t="s">
        <v>1908</v>
      </c>
      <c r="AX84" s="212"/>
      <c r="AY84" s="74" t="s">
        <v>1439</v>
      </c>
    </row>
    <row r="85" spans="1:51" ht="68.55" customHeight="1" thickBot="1" x14ac:dyDescent="0.3">
      <c r="A85" s="148">
        <v>73</v>
      </c>
      <c r="B85" s="202" t="s">
        <v>705</v>
      </c>
      <c r="C85" s="202" t="s">
        <v>617</v>
      </c>
      <c r="D85" s="202"/>
      <c r="E85" s="202"/>
      <c r="F85" s="202" t="s">
        <v>617</v>
      </c>
      <c r="G85" s="203" t="s">
        <v>617</v>
      </c>
      <c r="H85" s="223"/>
      <c r="I85" s="232" t="s">
        <v>1536</v>
      </c>
      <c r="J85" s="232"/>
      <c r="K85" s="232" t="s">
        <v>1717</v>
      </c>
      <c r="L85" s="232"/>
      <c r="M85" s="232" t="s">
        <v>1698</v>
      </c>
      <c r="N85" s="232"/>
      <c r="O85" s="232" t="s">
        <v>1702</v>
      </c>
      <c r="P85" s="232"/>
      <c r="Q85" s="231" t="s">
        <v>614</v>
      </c>
      <c r="R85" s="214"/>
      <c r="S85" s="224">
        <v>7</v>
      </c>
      <c r="T85" s="224">
        <v>7</v>
      </c>
      <c r="U85" s="224">
        <v>7</v>
      </c>
      <c r="V85" s="53">
        <f t="shared" ref="V85" si="15">S85*T85*U85</f>
        <v>343</v>
      </c>
      <c r="W85" s="45"/>
      <c r="X85" s="54" t="s">
        <v>1723</v>
      </c>
      <c r="Y85" s="54"/>
      <c r="Z85" s="54"/>
      <c r="AA85" s="54"/>
      <c r="AB85" s="54" t="s">
        <v>1676</v>
      </c>
      <c r="AC85" s="54"/>
      <c r="AD85" s="54" t="s">
        <v>1543</v>
      </c>
      <c r="AE85" s="54"/>
      <c r="AF85" s="54" t="s">
        <v>1544</v>
      </c>
      <c r="AG85" s="214"/>
      <c r="AH85" s="215">
        <v>7</v>
      </c>
      <c r="AI85" s="215">
        <v>3</v>
      </c>
      <c r="AJ85" s="215">
        <v>7</v>
      </c>
      <c r="AK85" s="44">
        <f t="shared" ref="AK85" si="16">AH85*AI85*AJ85</f>
        <v>147</v>
      </c>
      <c r="AL85" s="45"/>
      <c r="AM85" s="163" t="s">
        <v>1711</v>
      </c>
      <c r="AN85" s="163"/>
      <c r="AO85" s="163" t="s">
        <v>1724</v>
      </c>
      <c r="AP85" s="163"/>
      <c r="AQ85" s="163" t="s">
        <v>1676</v>
      </c>
      <c r="AR85" s="163"/>
      <c r="AS85" s="74" t="s">
        <v>1439</v>
      </c>
      <c r="AT85" s="163"/>
      <c r="AU85" s="212" t="s">
        <v>1903</v>
      </c>
      <c r="AV85" s="212"/>
      <c r="AW85" s="163" t="s">
        <v>963</v>
      </c>
      <c r="AX85" s="212"/>
      <c r="AY85" s="74" t="s">
        <v>1439</v>
      </c>
    </row>
    <row r="86" spans="1:51" ht="68.55" customHeight="1" thickBot="1" x14ac:dyDescent="0.3">
      <c r="A86" s="148">
        <v>74</v>
      </c>
      <c r="B86" s="202" t="s">
        <v>705</v>
      </c>
      <c r="C86" s="202" t="s">
        <v>617</v>
      </c>
      <c r="D86" s="202"/>
      <c r="E86" s="202" t="s">
        <v>617</v>
      </c>
      <c r="F86" s="202" t="s">
        <v>617</v>
      </c>
      <c r="G86" s="203" t="s">
        <v>617</v>
      </c>
      <c r="H86" s="223"/>
      <c r="I86" s="232" t="s">
        <v>1912</v>
      </c>
      <c r="J86" s="232"/>
      <c r="K86" s="232" t="s">
        <v>1913</v>
      </c>
      <c r="L86" s="232"/>
      <c r="M86" s="232" t="s">
        <v>1914</v>
      </c>
      <c r="N86" s="232"/>
      <c r="O86" s="232" t="s">
        <v>1916</v>
      </c>
      <c r="P86" s="232"/>
      <c r="Q86" s="231" t="s">
        <v>614</v>
      </c>
      <c r="R86" s="214"/>
      <c r="S86" s="224">
        <v>7</v>
      </c>
      <c r="T86" s="224">
        <v>7</v>
      </c>
      <c r="U86" s="224">
        <v>7</v>
      </c>
      <c r="V86" s="53">
        <f t="shared" ref="V86" si="17">S86*T86*U86</f>
        <v>343</v>
      </c>
      <c r="W86" s="45"/>
      <c r="X86" s="54" t="s">
        <v>1915</v>
      </c>
      <c r="Y86" s="54"/>
      <c r="Z86" s="54"/>
      <c r="AA86" s="54"/>
      <c r="AB86" s="54" t="s">
        <v>1676</v>
      </c>
      <c r="AC86" s="54"/>
      <c r="AD86" s="54"/>
      <c r="AE86" s="54"/>
      <c r="AF86" s="54"/>
      <c r="AG86" s="214"/>
      <c r="AH86" s="215">
        <v>7</v>
      </c>
      <c r="AI86" s="215">
        <v>3</v>
      </c>
      <c r="AJ86" s="215">
        <v>7</v>
      </c>
      <c r="AK86" s="44">
        <f t="shared" ref="AK86" si="18">AH86*AI86*AJ86</f>
        <v>147</v>
      </c>
      <c r="AL86" s="45"/>
      <c r="AM86" s="163" t="s">
        <v>1711</v>
      </c>
      <c r="AN86" s="163"/>
      <c r="AO86" s="163" t="s">
        <v>1921</v>
      </c>
      <c r="AP86" s="163"/>
      <c r="AQ86" s="163" t="s">
        <v>1908</v>
      </c>
      <c r="AR86" s="163"/>
      <c r="AS86" s="74" t="s">
        <v>1439</v>
      </c>
      <c r="AT86" s="163"/>
      <c r="AU86" s="212" t="s">
        <v>1922</v>
      </c>
      <c r="AV86" s="212"/>
      <c r="AW86" s="163" t="s">
        <v>1908</v>
      </c>
      <c r="AX86" s="212"/>
      <c r="AY86" s="74" t="s">
        <v>616</v>
      </c>
    </row>
    <row r="87" spans="1:51" ht="102" customHeight="1" thickBot="1" x14ac:dyDescent="0.3">
      <c r="A87" s="149">
        <v>75</v>
      </c>
      <c r="B87" s="202" t="s">
        <v>705</v>
      </c>
      <c r="C87" s="202" t="s">
        <v>617</v>
      </c>
      <c r="D87" s="202"/>
      <c r="E87" s="202" t="s">
        <v>617</v>
      </c>
      <c r="F87" s="202" t="s">
        <v>617</v>
      </c>
      <c r="G87" s="203" t="s">
        <v>617</v>
      </c>
      <c r="H87" s="223"/>
      <c r="I87" s="232" t="s">
        <v>1912</v>
      </c>
      <c r="J87" s="232"/>
      <c r="K87" s="232" t="s">
        <v>1917</v>
      </c>
      <c r="L87" s="232"/>
      <c r="M87" s="232" t="s">
        <v>1918</v>
      </c>
      <c r="N87" s="232"/>
      <c r="O87" s="232" t="s">
        <v>1916</v>
      </c>
      <c r="P87" s="232"/>
      <c r="Q87" s="231" t="s">
        <v>1908</v>
      </c>
      <c r="R87" s="214"/>
      <c r="S87" s="224">
        <v>10</v>
      </c>
      <c r="T87" s="224">
        <v>7</v>
      </c>
      <c r="U87" s="224">
        <v>9</v>
      </c>
      <c r="V87" s="189">
        <f t="shared" ref="V87" si="19">S87*T87*U87</f>
        <v>630</v>
      </c>
      <c r="W87" s="45"/>
      <c r="X87" s="54" t="s">
        <v>1919</v>
      </c>
      <c r="Y87" s="54"/>
      <c r="Z87" s="54"/>
      <c r="AA87" s="54"/>
      <c r="AB87" s="54" t="s">
        <v>1908</v>
      </c>
      <c r="AC87" s="54"/>
      <c r="AD87" s="54" t="s">
        <v>1925</v>
      </c>
      <c r="AE87" s="54"/>
      <c r="AF87" s="54" t="s">
        <v>1920</v>
      </c>
      <c r="AG87" s="214"/>
      <c r="AH87" s="215">
        <v>7</v>
      </c>
      <c r="AI87" s="215">
        <v>7</v>
      </c>
      <c r="AJ87" s="215">
        <v>7</v>
      </c>
      <c r="AK87" s="44">
        <f t="shared" ref="AK87" si="20">AH87*AI87*AJ87</f>
        <v>343</v>
      </c>
      <c r="AL87" s="45"/>
      <c r="AM87" s="163" t="s">
        <v>1924</v>
      </c>
      <c r="AN87" s="163"/>
      <c r="AO87" s="163" t="s">
        <v>1923</v>
      </c>
      <c r="AP87" s="163"/>
      <c r="AQ87" s="163" t="s">
        <v>1908</v>
      </c>
      <c r="AR87" s="163"/>
      <c r="AS87" s="74" t="s">
        <v>1439</v>
      </c>
      <c r="AT87" s="163"/>
      <c r="AU87" s="212" t="s">
        <v>1926</v>
      </c>
      <c r="AV87" s="212"/>
      <c r="AW87" s="163" t="s">
        <v>1908</v>
      </c>
      <c r="AX87" s="212"/>
      <c r="AY87" s="74" t="s">
        <v>1439</v>
      </c>
    </row>
    <row r="88" spans="1:51" ht="123" customHeight="1" thickBot="1" x14ac:dyDescent="0.3">
      <c r="A88" s="148">
        <v>76</v>
      </c>
      <c r="B88" s="202" t="s">
        <v>705</v>
      </c>
      <c r="C88" s="202" t="s">
        <v>617</v>
      </c>
      <c r="D88" s="202"/>
      <c r="E88" s="202" t="s">
        <v>617</v>
      </c>
      <c r="F88" s="202" t="s">
        <v>617</v>
      </c>
      <c r="G88" s="203" t="s">
        <v>617</v>
      </c>
      <c r="H88" s="223"/>
      <c r="I88" s="232" t="s">
        <v>1912</v>
      </c>
      <c r="J88" s="232"/>
      <c r="K88" s="232" t="s">
        <v>1927</v>
      </c>
      <c r="L88" s="232"/>
      <c r="M88" s="232" t="s">
        <v>1928</v>
      </c>
      <c r="N88" s="232"/>
      <c r="O88" s="232" t="s">
        <v>1938</v>
      </c>
      <c r="P88" s="232"/>
      <c r="Q88" s="231" t="s">
        <v>1908</v>
      </c>
      <c r="R88" s="214"/>
      <c r="S88" s="224">
        <v>10</v>
      </c>
      <c r="T88" s="224">
        <v>7</v>
      </c>
      <c r="U88" s="224">
        <v>9</v>
      </c>
      <c r="V88" s="189">
        <f t="shared" ref="V88" si="21">S88*T88*U88</f>
        <v>630</v>
      </c>
      <c r="W88" s="45"/>
      <c r="X88" s="54" t="s">
        <v>1937</v>
      </c>
      <c r="Y88" s="54"/>
      <c r="Z88" s="54"/>
      <c r="AA88" s="54"/>
      <c r="AB88" s="54" t="s">
        <v>1908</v>
      </c>
      <c r="AC88" s="54"/>
      <c r="AD88" s="54" t="s">
        <v>1925</v>
      </c>
      <c r="AE88" s="54"/>
      <c r="AF88" s="54" t="s">
        <v>1920</v>
      </c>
      <c r="AG88" s="214"/>
      <c r="AH88" s="215">
        <v>7</v>
      </c>
      <c r="AI88" s="215">
        <v>7</v>
      </c>
      <c r="AJ88" s="215">
        <v>7</v>
      </c>
      <c r="AK88" s="44">
        <f t="shared" ref="AK88" si="22">AH88*AI88*AJ88</f>
        <v>343</v>
      </c>
      <c r="AL88" s="45"/>
      <c r="AM88" s="163" t="s">
        <v>1924</v>
      </c>
      <c r="AN88" s="163"/>
      <c r="AO88" s="163" t="s">
        <v>1923</v>
      </c>
      <c r="AP88" s="163"/>
      <c r="AQ88" s="163" t="s">
        <v>1908</v>
      </c>
      <c r="AR88" s="163"/>
      <c r="AS88" s="74" t="s">
        <v>1439</v>
      </c>
      <c r="AT88" s="163"/>
      <c r="AU88" s="212" t="s">
        <v>1926</v>
      </c>
      <c r="AV88" s="212"/>
      <c r="AW88" s="163" t="s">
        <v>1908</v>
      </c>
      <c r="AX88" s="212"/>
      <c r="AY88" s="74" t="s">
        <v>1439</v>
      </c>
    </row>
    <row r="89" spans="1:51" ht="102" customHeight="1" thickBot="1" x14ac:dyDescent="0.3">
      <c r="A89" s="148">
        <v>77</v>
      </c>
      <c r="B89" s="202" t="s">
        <v>705</v>
      </c>
      <c r="C89" s="202" t="s">
        <v>617</v>
      </c>
      <c r="D89" s="202"/>
      <c r="E89" s="202" t="s">
        <v>617</v>
      </c>
      <c r="F89" s="202" t="s">
        <v>617</v>
      </c>
      <c r="G89" s="203" t="s">
        <v>617</v>
      </c>
      <c r="H89" s="223"/>
      <c r="I89" s="232" t="s">
        <v>1912</v>
      </c>
      <c r="J89" s="232"/>
      <c r="K89" s="232" t="s">
        <v>1929</v>
      </c>
      <c r="L89" s="232"/>
      <c r="M89" s="232" t="s">
        <v>1930</v>
      </c>
      <c r="N89" s="232"/>
      <c r="O89" s="232" t="s">
        <v>1936</v>
      </c>
      <c r="P89" s="232"/>
      <c r="Q89" s="231" t="s">
        <v>1940</v>
      </c>
      <c r="R89" s="214"/>
      <c r="S89" s="224">
        <v>10</v>
      </c>
      <c r="T89" s="224">
        <v>7</v>
      </c>
      <c r="U89" s="224">
        <v>9</v>
      </c>
      <c r="V89" s="189">
        <f t="shared" ref="V89:V90" si="23">S89*T89*U89</f>
        <v>630</v>
      </c>
      <c r="W89" s="45"/>
      <c r="X89" s="54" t="s">
        <v>1939</v>
      </c>
      <c r="Y89" s="54"/>
      <c r="Z89" s="54"/>
      <c r="AA89" s="54"/>
      <c r="AB89" s="54" t="s">
        <v>1908</v>
      </c>
      <c r="AC89" s="54"/>
      <c r="AD89" s="54" t="s">
        <v>1925</v>
      </c>
      <c r="AE89" s="54"/>
      <c r="AF89" s="54" t="s">
        <v>1920</v>
      </c>
      <c r="AG89" s="214"/>
      <c r="AH89" s="215">
        <v>7</v>
      </c>
      <c r="AI89" s="215">
        <v>7</v>
      </c>
      <c r="AJ89" s="215">
        <v>7</v>
      </c>
      <c r="AK89" s="44">
        <f t="shared" ref="AK89:AK90" si="24">AH89*AI89*AJ89</f>
        <v>343</v>
      </c>
      <c r="AL89" s="45"/>
      <c r="AM89" s="163" t="s">
        <v>1924</v>
      </c>
      <c r="AN89" s="163"/>
      <c r="AO89" s="163" t="s">
        <v>1923</v>
      </c>
      <c r="AP89" s="163"/>
      <c r="AQ89" s="163" t="s">
        <v>1908</v>
      </c>
      <c r="AR89" s="163"/>
      <c r="AS89" s="74" t="s">
        <v>1439</v>
      </c>
      <c r="AT89" s="163"/>
      <c r="AU89" s="212" t="s">
        <v>1926</v>
      </c>
      <c r="AV89" s="212"/>
      <c r="AW89" s="163" t="s">
        <v>1908</v>
      </c>
      <c r="AX89" s="212"/>
      <c r="AY89" s="74" t="s">
        <v>1439</v>
      </c>
    </row>
    <row r="90" spans="1:51" ht="102" customHeight="1" thickBot="1" x14ac:dyDescent="0.3">
      <c r="A90" s="149">
        <v>78</v>
      </c>
      <c r="B90" s="202" t="s">
        <v>705</v>
      </c>
      <c r="C90" s="202" t="s">
        <v>617</v>
      </c>
      <c r="D90" s="202"/>
      <c r="E90" s="202" t="s">
        <v>617</v>
      </c>
      <c r="F90" s="202" t="s">
        <v>617</v>
      </c>
      <c r="G90" s="203" t="s">
        <v>617</v>
      </c>
      <c r="H90" s="223"/>
      <c r="I90" s="232" t="s">
        <v>1912</v>
      </c>
      <c r="J90" s="232"/>
      <c r="K90" s="232" t="s">
        <v>1931</v>
      </c>
      <c r="L90" s="232"/>
      <c r="M90" s="232" t="s">
        <v>1941</v>
      </c>
      <c r="N90" s="232"/>
      <c r="O90" s="232" t="s">
        <v>1935</v>
      </c>
      <c r="P90" s="232"/>
      <c r="Q90" s="231" t="s">
        <v>1934</v>
      </c>
      <c r="R90" s="214"/>
      <c r="S90" s="224">
        <v>10</v>
      </c>
      <c r="T90" s="224">
        <v>7</v>
      </c>
      <c r="U90" s="224">
        <v>9</v>
      </c>
      <c r="V90" s="189">
        <f t="shared" si="23"/>
        <v>630</v>
      </c>
      <c r="W90" s="45"/>
      <c r="X90" s="54" t="s">
        <v>1942</v>
      </c>
      <c r="Y90" s="54"/>
      <c r="Z90" s="54"/>
      <c r="AA90" s="54"/>
      <c r="AB90" s="54" t="s">
        <v>1908</v>
      </c>
      <c r="AC90" s="54"/>
      <c r="AD90" s="54" t="s">
        <v>1925</v>
      </c>
      <c r="AE90" s="54"/>
      <c r="AF90" s="54" t="s">
        <v>1920</v>
      </c>
      <c r="AG90" s="214"/>
      <c r="AH90" s="215">
        <v>7</v>
      </c>
      <c r="AI90" s="215">
        <v>7</v>
      </c>
      <c r="AJ90" s="215">
        <v>7</v>
      </c>
      <c r="AK90" s="44">
        <f t="shared" si="24"/>
        <v>343</v>
      </c>
      <c r="AL90" s="45"/>
      <c r="AM90" s="163" t="s">
        <v>1924</v>
      </c>
      <c r="AN90" s="163"/>
      <c r="AO90" s="163" t="s">
        <v>1923</v>
      </c>
      <c r="AP90" s="163"/>
      <c r="AQ90" s="163" t="s">
        <v>1908</v>
      </c>
      <c r="AR90" s="163"/>
      <c r="AS90" s="74" t="s">
        <v>1439</v>
      </c>
      <c r="AT90" s="163"/>
      <c r="AU90" s="212" t="s">
        <v>1926</v>
      </c>
      <c r="AV90" s="212"/>
      <c r="AW90" s="163" t="s">
        <v>1908</v>
      </c>
      <c r="AX90" s="212"/>
      <c r="AY90" s="74" t="s">
        <v>1439</v>
      </c>
    </row>
    <row r="91" spans="1:51" ht="102" customHeight="1" x14ac:dyDescent="0.25">
      <c r="A91" s="148">
        <v>79</v>
      </c>
      <c r="B91" s="202" t="s">
        <v>705</v>
      </c>
      <c r="C91" s="202" t="s">
        <v>617</v>
      </c>
      <c r="D91" s="202"/>
      <c r="E91" s="202" t="s">
        <v>617</v>
      </c>
      <c r="F91" s="202" t="s">
        <v>617</v>
      </c>
      <c r="G91" s="203" t="s">
        <v>617</v>
      </c>
      <c r="H91" s="223"/>
      <c r="I91" s="232" t="s">
        <v>1912</v>
      </c>
      <c r="J91" s="232"/>
      <c r="K91" s="232" t="s">
        <v>1459</v>
      </c>
      <c r="L91" s="232"/>
      <c r="M91" s="232" t="s">
        <v>1932</v>
      </c>
      <c r="N91" s="232"/>
      <c r="O91" s="232" t="s">
        <v>1933</v>
      </c>
      <c r="P91" s="232"/>
      <c r="Q91" s="231" t="s">
        <v>1934</v>
      </c>
      <c r="R91" s="214"/>
      <c r="S91" s="224">
        <v>10</v>
      </c>
      <c r="T91" s="224">
        <v>7</v>
      </c>
      <c r="U91" s="224">
        <v>9</v>
      </c>
      <c r="V91" s="189">
        <f t="shared" ref="V91" si="25">S91*T91*U91</f>
        <v>630</v>
      </c>
      <c r="W91" s="45"/>
      <c r="X91" s="54" t="s">
        <v>1943</v>
      </c>
      <c r="Y91" s="54"/>
      <c r="Z91" s="54"/>
      <c r="AA91" s="54"/>
      <c r="AB91" s="54" t="s">
        <v>1908</v>
      </c>
      <c r="AC91" s="54"/>
      <c r="AD91" s="54" t="s">
        <v>1925</v>
      </c>
      <c r="AE91" s="54"/>
      <c r="AF91" s="54" t="s">
        <v>1920</v>
      </c>
      <c r="AG91" s="214"/>
      <c r="AH91" s="215">
        <v>7</v>
      </c>
      <c r="AI91" s="215">
        <v>7</v>
      </c>
      <c r="AJ91" s="215">
        <v>7</v>
      </c>
      <c r="AK91" s="44">
        <f t="shared" ref="AK91" si="26">AH91*AI91*AJ91</f>
        <v>343</v>
      </c>
      <c r="AL91" s="45"/>
      <c r="AM91" s="163" t="s">
        <v>1924</v>
      </c>
      <c r="AN91" s="163"/>
      <c r="AO91" s="163" t="s">
        <v>1923</v>
      </c>
      <c r="AP91" s="163"/>
      <c r="AQ91" s="163" t="s">
        <v>1908</v>
      </c>
      <c r="AR91" s="163"/>
      <c r="AS91" s="74" t="s">
        <v>1439</v>
      </c>
      <c r="AT91" s="163"/>
      <c r="AU91" s="212" t="s">
        <v>1926</v>
      </c>
      <c r="AV91" s="212"/>
      <c r="AW91" s="163" t="s">
        <v>1908</v>
      </c>
      <c r="AX91" s="212"/>
      <c r="AY91" s="74" t="s">
        <v>1439</v>
      </c>
    </row>
    <row r="92" spans="1:51" ht="23.4" customHeight="1" x14ac:dyDescent="0.3">
      <c r="K92" s="140"/>
      <c r="M92" s="321"/>
    </row>
    <row r="93" spans="1:51" s="279" customFormat="1" ht="13.8" thickBot="1" x14ac:dyDescent="0.3">
      <c r="A93" s="148"/>
      <c r="B93" s="270" t="s">
        <v>2009</v>
      </c>
      <c r="C93" s="129"/>
      <c r="D93" s="130"/>
      <c r="E93" s="130"/>
      <c r="F93" s="130"/>
      <c r="G93" s="131"/>
      <c r="H93" s="271"/>
      <c r="I93" s="272"/>
      <c r="J93" s="273"/>
      <c r="K93" s="273"/>
      <c r="L93" s="272"/>
      <c r="M93" s="272"/>
      <c r="N93" s="272"/>
      <c r="O93" s="272"/>
      <c r="P93" s="273"/>
      <c r="Q93" s="273"/>
      <c r="R93" s="274"/>
      <c r="S93" s="275"/>
      <c r="T93" s="275"/>
      <c r="U93" s="275"/>
      <c r="V93" s="276"/>
      <c r="W93" s="277"/>
      <c r="X93" s="272"/>
      <c r="Y93" s="272"/>
      <c r="Z93" s="272"/>
      <c r="AA93" s="272"/>
      <c r="AB93" s="272"/>
      <c r="AC93" s="272"/>
      <c r="AD93" s="272"/>
      <c r="AE93" s="272"/>
      <c r="AF93" s="272"/>
      <c r="AG93" s="274"/>
      <c r="AH93" s="275"/>
      <c r="AI93" s="275"/>
      <c r="AJ93" s="275"/>
      <c r="AK93" s="275"/>
      <c r="AL93" s="277"/>
      <c r="AM93" s="273"/>
      <c r="AN93" s="273"/>
      <c r="AO93" s="273"/>
      <c r="AP93" s="273"/>
      <c r="AQ93" s="273"/>
      <c r="AR93" s="273"/>
      <c r="AS93" s="278"/>
      <c r="AT93" s="273"/>
      <c r="AU93" s="273"/>
      <c r="AV93" s="273"/>
      <c r="AW93" s="273"/>
      <c r="AX93" s="273"/>
      <c r="AY93" s="278"/>
    </row>
    <row r="94" spans="1:51" s="185" customFormat="1" ht="126" customHeight="1" thickBot="1" x14ac:dyDescent="0.3">
      <c r="A94" s="346">
        <v>80</v>
      </c>
      <c r="B94" s="280" t="s">
        <v>705</v>
      </c>
      <c r="C94" s="280"/>
      <c r="D94" s="280" t="s">
        <v>617</v>
      </c>
      <c r="E94" s="280" t="s">
        <v>617</v>
      </c>
      <c r="F94" s="280"/>
      <c r="G94" s="347" t="s">
        <v>617</v>
      </c>
      <c r="H94" s="348"/>
      <c r="I94" s="349" t="s">
        <v>2028</v>
      </c>
      <c r="J94" s="349"/>
      <c r="K94" s="349" t="s">
        <v>1983</v>
      </c>
      <c r="L94" s="349"/>
      <c r="M94" s="349" t="s">
        <v>2030</v>
      </c>
      <c r="N94" s="349"/>
      <c r="O94" s="349" t="s">
        <v>2031</v>
      </c>
      <c r="P94" s="349"/>
      <c r="Q94" s="350" t="s">
        <v>2033</v>
      </c>
      <c r="R94" s="351"/>
      <c r="S94" s="196">
        <v>10</v>
      </c>
      <c r="T94" s="196">
        <v>9</v>
      </c>
      <c r="U94" s="196">
        <v>7</v>
      </c>
      <c r="V94" s="189">
        <f t="shared" ref="V94:V95" si="27">S94*T94*U94</f>
        <v>630</v>
      </c>
      <c r="W94" s="184"/>
      <c r="X94" s="352" t="s">
        <v>2034</v>
      </c>
      <c r="Y94" s="352"/>
      <c r="Z94" s="352"/>
      <c r="AA94" s="352"/>
      <c r="AB94" s="352" t="s">
        <v>1908</v>
      </c>
      <c r="AC94" s="352"/>
      <c r="AD94" s="352" t="s">
        <v>2035</v>
      </c>
      <c r="AE94" s="352"/>
      <c r="AF94" s="352" t="s">
        <v>2036</v>
      </c>
      <c r="AG94" s="351"/>
      <c r="AH94" s="353">
        <v>9</v>
      </c>
      <c r="AI94" s="353">
        <v>9</v>
      </c>
      <c r="AJ94" s="353">
        <v>5</v>
      </c>
      <c r="AK94" s="183">
        <f t="shared" ref="AK94:AK95" si="28">AH94*AI94*AJ94</f>
        <v>405</v>
      </c>
      <c r="AL94" s="184"/>
      <c r="AM94" s="309" t="s">
        <v>1924</v>
      </c>
      <c r="AN94" s="309"/>
      <c r="AO94" s="309" t="s">
        <v>2037</v>
      </c>
      <c r="AP94" s="309"/>
      <c r="AQ94" s="309" t="s">
        <v>1908</v>
      </c>
      <c r="AR94" s="309"/>
      <c r="AS94" s="310" t="s">
        <v>1439</v>
      </c>
      <c r="AT94" s="309"/>
      <c r="AU94" s="354"/>
      <c r="AV94" s="354"/>
      <c r="AW94" s="309"/>
      <c r="AX94" s="354"/>
      <c r="AY94" s="310"/>
    </row>
    <row r="95" spans="1:51" s="185" customFormat="1" ht="125.4" customHeight="1" x14ac:dyDescent="0.25">
      <c r="A95" s="346">
        <v>81</v>
      </c>
      <c r="B95" s="280" t="s">
        <v>705</v>
      </c>
      <c r="C95" s="280"/>
      <c r="D95" s="280" t="s">
        <v>617</v>
      </c>
      <c r="E95" s="280" t="s">
        <v>617</v>
      </c>
      <c r="F95" s="280"/>
      <c r="G95" s="347" t="s">
        <v>617</v>
      </c>
      <c r="H95" s="348"/>
      <c r="I95" s="349" t="s">
        <v>2027</v>
      </c>
      <c r="J95" s="349"/>
      <c r="K95" s="349" t="s">
        <v>1997</v>
      </c>
      <c r="L95" s="349"/>
      <c r="M95" s="349" t="s">
        <v>2029</v>
      </c>
      <c r="N95" s="349"/>
      <c r="O95" s="349" t="s">
        <v>2032</v>
      </c>
      <c r="P95" s="349"/>
      <c r="Q95" s="350" t="s">
        <v>2033</v>
      </c>
      <c r="R95" s="351"/>
      <c r="S95" s="196">
        <v>7</v>
      </c>
      <c r="T95" s="196">
        <v>7</v>
      </c>
      <c r="U95" s="196">
        <v>7</v>
      </c>
      <c r="V95" s="189">
        <f t="shared" si="27"/>
        <v>343</v>
      </c>
      <c r="W95" s="184"/>
      <c r="X95" s="352" t="s">
        <v>2034</v>
      </c>
      <c r="Y95" s="352"/>
      <c r="Z95" s="352"/>
      <c r="AA95" s="352"/>
      <c r="AB95" s="352" t="s">
        <v>1908</v>
      </c>
      <c r="AC95" s="352"/>
      <c r="AD95" s="352" t="s">
        <v>2035</v>
      </c>
      <c r="AE95" s="352"/>
      <c r="AF95" s="352" t="s">
        <v>2036</v>
      </c>
      <c r="AG95" s="351"/>
      <c r="AH95" s="353">
        <v>7</v>
      </c>
      <c r="AI95" s="353">
        <v>5</v>
      </c>
      <c r="AJ95" s="353">
        <v>5</v>
      </c>
      <c r="AK95" s="183">
        <f t="shared" si="28"/>
        <v>175</v>
      </c>
      <c r="AL95" s="184"/>
      <c r="AM95" s="309" t="s">
        <v>1924</v>
      </c>
      <c r="AN95" s="309"/>
      <c r="AO95" s="309" t="s">
        <v>2037</v>
      </c>
      <c r="AP95" s="309"/>
      <c r="AQ95" s="309" t="s">
        <v>1908</v>
      </c>
      <c r="AR95" s="309"/>
      <c r="AS95" s="310" t="s">
        <v>1439</v>
      </c>
      <c r="AT95" s="309"/>
      <c r="AU95" s="354"/>
      <c r="AV95" s="354"/>
      <c r="AW95" s="309"/>
      <c r="AX95" s="354"/>
      <c r="AY95" s="310"/>
    </row>
  </sheetData>
  <autoFilter ref="A80:AY80" xr:uid="{86F46691-CDD5-4648-9DC3-55BEDB52EB8A}"/>
  <mergeCells count="6">
    <mergeCell ref="X7:AL7"/>
    <mergeCell ref="AM7:AY7"/>
    <mergeCell ref="B7:W7"/>
    <mergeCell ref="C9:G9"/>
    <mergeCell ref="F4:H4"/>
    <mergeCell ref="F5:H5"/>
  </mergeCells>
  <phoneticPr fontId="0" type="noConversion"/>
  <conditionalFormatting sqref="V13:V25">
    <cfRule type="cellIs" dxfId="742" priority="240" operator="between">
      <formula>226</formula>
      <formula>449</formula>
    </cfRule>
  </conditionalFormatting>
  <conditionalFormatting sqref="V14:V18 V72:V79">
    <cfRule type="cellIs" dxfId="741" priority="306" operator="between">
      <formula>226</formula>
      <formula>449</formula>
    </cfRule>
  </conditionalFormatting>
  <conditionalFormatting sqref="V19">
    <cfRule type="cellIs" dxfId="740" priority="237" operator="between">
      <formula>226</formula>
      <formula>449</formula>
    </cfRule>
  </conditionalFormatting>
  <conditionalFormatting sqref="V57:V70">
    <cfRule type="cellIs" dxfId="739" priority="195" operator="between">
      <formula>226</formula>
      <formula>449</formula>
    </cfRule>
  </conditionalFormatting>
  <conditionalFormatting sqref="V81">
    <cfRule type="cellIs" dxfId="738" priority="173" operator="between">
      <formula>226</formula>
      <formula>449</formula>
    </cfRule>
  </conditionalFormatting>
  <conditionalFormatting sqref="V81:V82">
    <cfRule type="cellIs" dxfId="737" priority="146" operator="between">
      <formula>226</formula>
      <formula>449</formula>
    </cfRule>
  </conditionalFormatting>
  <conditionalFormatting sqref="V82:V83">
    <cfRule type="cellIs" dxfId="736" priority="134" operator="between">
      <formula>226</formula>
      <formula>449</formula>
    </cfRule>
  </conditionalFormatting>
  <conditionalFormatting sqref="V83:V84">
    <cfRule type="cellIs" dxfId="735" priority="122" operator="between">
      <formula>226</formula>
      <formula>449</formula>
    </cfRule>
  </conditionalFormatting>
  <conditionalFormatting sqref="V84:V85">
    <cfRule type="cellIs" dxfId="734" priority="110" operator="between">
      <formula>226</formula>
      <formula>449</formula>
    </cfRule>
  </conditionalFormatting>
  <conditionalFormatting sqref="V85:V86">
    <cfRule type="cellIs" dxfId="733" priority="98" operator="between">
      <formula>226</formula>
      <formula>449</formula>
    </cfRule>
  </conditionalFormatting>
  <conditionalFormatting sqref="V86">
    <cfRule type="cellIs" dxfId="732" priority="95" operator="between">
      <formula>226</formula>
      <formula>449</formula>
    </cfRule>
  </conditionalFormatting>
  <conditionalFormatting sqref="V87:V91">
    <cfRule type="cellIs" dxfId="731" priority="24" operator="between">
      <formula>226</formula>
      <formula>449</formula>
    </cfRule>
  </conditionalFormatting>
  <conditionalFormatting sqref="AK13:AK15">
    <cfRule type="cellIs" dxfId="730" priority="207" operator="between">
      <formula>226</formula>
      <formula>449</formula>
    </cfRule>
  </conditionalFormatting>
  <conditionalFormatting sqref="AK15">
    <cfRule type="cellIs" dxfId="729" priority="204" operator="between">
      <formula>226</formula>
      <formula>449</formula>
    </cfRule>
  </conditionalFormatting>
  <conditionalFormatting sqref="AK16:AK18">
    <cfRule type="cellIs" dxfId="728" priority="276" operator="between">
      <formula>226</formula>
      <formula>449</formula>
    </cfRule>
  </conditionalFormatting>
  <conditionalFormatting sqref="AK17:AK19">
    <cfRule type="cellIs" dxfId="727" priority="234" operator="between">
      <formula>226</formula>
      <formula>449</formula>
    </cfRule>
  </conditionalFormatting>
  <conditionalFormatting sqref="AK19">
    <cfRule type="cellIs" dxfId="726" priority="231" operator="between">
      <formula>226</formula>
      <formula>449</formula>
    </cfRule>
  </conditionalFormatting>
  <conditionalFormatting sqref="AK20:AK25">
    <cfRule type="cellIs" dxfId="725" priority="270" operator="between">
      <formula>226</formula>
      <formula>449</formula>
    </cfRule>
  </conditionalFormatting>
  <conditionalFormatting sqref="AK21:AK25">
    <cfRule type="cellIs" dxfId="724" priority="267" operator="between">
      <formula>226</formula>
      <formula>449</formula>
    </cfRule>
  </conditionalFormatting>
  <conditionalFormatting sqref="AK27 V27:V55">
    <cfRule type="cellIs" dxfId="723" priority="184" operator="between">
      <formula>226</formula>
      <formula>449</formula>
    </cfRule>
  </conditionalFormatting>
  <conditionalFormatting sqref="AK28:AK31">
    <cfRule type="cellIs" dxfId="722" priority="264" operator="between">
      <formula>226</formula>
      <formula>449</formula>
    </cfRule>
  </conditionalFormatting>
  <conditionalFormatting sqref="AK30:AK31">
    <cfRule type="cellIs" dxfId="721" priority="261" operator="between">
      <formula>226</formula>
      <formula>449</formula>
    </cfRule>
  </conditionalFormatting>
  <conditionalFormatting sqref="AK32:AK34">
    <cfRule type="cellIs" dxfId="720" priority="201" operator="between">
      <formula>226</formula>
      <formula>449</formula>
    </cfRule>
  </conditionalFormatting>
  <conditionalFormatting sqref="AK33:AK34">
    <cfRule type="cellIs" dxfId="719" priority="198" operator="between">
      <formula>226</formula>
      <formula>449</formula>
    </cfRule>
  </conditionalFormatting>
  <conditionalFormatting sqref="AK35:AK38">
    <cfRule type="cellIs" dxfId="718" priority="258" operator="between">
      <formula>226</formula>
      <formula>449</formula>
    </cfRule>
  </conditionalFormatting>
  <conditionalFormatting sqref="AK35:AK55 AK57:AK59 AK61:AK70 AK72:AK75">
    <cfRule type="cellIs" dxfId="717" priority="252" operator="between">
      <formula>226</formula>
      <formula>449</formula>
    </cfRule>
  </conditionalFormatting>
  <conditionalFormatting sqref="AK57:AK70">
    <cfRule type="cellIs" dxfId="716" priority="190" operator="between">
      <formula>226</formula>
      <formula>449</formula>
    </cfRule>
  </conditionalFormatting>
  <conditionalFormatting sqref="AK60">
    <cfRule type="cellIs" dxfId="715" priority="187" operator="between">
      <formula>226</formula>
      <formula>449</formula>
    </cfRule>
  </conditionalFormatting>
  <conditionalFormatting sqref="AK72:AK73 AK39:AK55">
    <cfRule type="cellIs" dxfId="714" priority="249" operator="between">
      <formula>226</formula>
      <formula>449</formula>
    </cfRule>
  </conditionalFormatting>
  <conditionalFormatting sqref="AK76:AK77">
    <cfRule type="cellIs" dxfId="713" priority="228" operator="between">
      <formula>226</formula>
      <formula>449</formula>
    </cfRule>
  </conditionalFormatting>
  <conditionalFormatting sqref="AK76:AK78">
    <cfRule type="cellIs" dxfId="712" priority="222" operator="between">
      <formula>226</formula>
      <formula>449</formula>
    </cfRule>
  </conditionalFormatting>
  <conditionalFormatting sqref="AK78:AK79">
    <cfRule type="cellIs" dxfId="711" priority="216" operator="between">
      <formula>226</formula>
      <formula>449</formula>
    </cfRule>
  </conditionalFormatting>
  <conditionalFormatting sqref="AK79">
    <cfRule type="cellIs" dxfId="710" priority="213" operator="between">
      <formula>226</formula>
      <formula>449</formula>
    </cfRule>
  </conditionalFormatting>
  <conditionalFormatting sqref="AK81">
    <cfRule type="cellIs" dxfId="709" priority="167" operator="between">
      <formula>226</formula>
      <formula>449</formula>
    </cfRule>
  </conditionalFormatting>
  <conditionalFormatting sqref="AK81:AK82">
    <cfRule type="cellIs" dxfId="708" priority="140" operator="between">
      <formula>226</formula>
      <formula>449</formula>
    </cfRule>
  </conditionalFormatting>
  <conditionalFormatting sqref="AK82:AK83">
    <cfRule type="cellIs" dxfId="707" priority="128" operator="between">
      <formula>226</formula>
      <formula>449</formula>
    </cfRule>
  </conditionalFormatting>
  <conditionalFormatting sqref="AK83:AK84">
    <cfRule type="cellIs" dxfId="706" priority="116" operator="between">
      <formula>226</formula>
      <formula>449</formula>
    </cfRule>
  </conditionalFormatting>
  <conditionalFormatting sqref="AK84:AK85">
    <cfRule type="cellIs" dxfId="705" priority="104" operator="between">
      <formula>226</formula>
      <formula>449</formula>
    </cfRule>
  </conditionalFormatting>
  <conditionalFormatting sqref="AK85:AK86">
    <cfRule type="cellIs" dxfId="704" priority="92" operator="between">
      <formula>226</formula>
      <formula>449</formula>
    </cfRule>
  </conditionalFormatting>
  <conditionalFormatting sqref="AK86:AK87">
    <cfRule type="cellIs" dxfId="703" priority="80" operator="between">
      <formula>226</formula>
      <formula>449</formula>
    </cfRule>
  </conditionalFormatting>
  <conditionalFormatting sqref="AK87:AK88">
    <cfRule type="cellIs" dxfId="702" priority="68" operator="between">
      <formula>226</formula>
      <formula>449</formula>
    </cfRule>
  </conditionalFormatting>
  <conditionalFormatting sqref="AK88:AK89">
    <cfRule type="cellIs" dxfId="701" priority="52" operator="between">
      <formula>226</formula>
      <formula>449</formula>
    </cfRule>
  </conditionalFormatting>
  <conditionalFormatting sqref="AK89:AK90">
    <cfRule type="cellIs" dxfId="700" priority="41" operator="between">
      <formula>226</formula>
      <formula>449</formula>
    </cfRule>
  </conditionalFormatting>
  <conditionalFormatting sqref="AK90:AK91">
    <cfRule type="cellIs" dxfId="699" priority="30" operator="between">
      <formula>226</formula>
      <formula>449</formula>
    </cfRule>
  </conditionalFormatting>
  <conditionalFormatting sqref="AK91">
    <cfRule type="cellIs" dxfId="698" priority="27" operator="between">
      <formula>226</formula>
      <formula>449</formula>
    </cfRule>
  </conditionalFormatting>
  <conditionalFormatting sqref="V94:V95">
    <cfRule type="cellIs" dxfId="697" priority="4" operator="between">
      <formula>226</formula>
      <formula>449</formula>
    </cfRule>
  </conditionalFormatting>
  <conditionalFormatting sqref="AK94:AK95">
    <cfRule type="cellIs" dxfId="696" priority="10" operator="between">
      <formula>226</formula>
      <formula>449</formula>
    </cfRule>
  </conditionalFormatting>
  <conditionalFormatting sqref="AK94:AK95">
    <cfRule type="cellIs" dxfId="695" priority="7" operator="between">
      <formula>226</formula>
      <formula>449</formula>
    </cfRule>
  </conditionalFormatting>
  <pageMargins left="0.70866141732283472" right="0.70866141732283472" top="0.74803149606299213" bottom="0.74803149606299213" header="0.31496062992125984" footer="0.31496062992125984"/>
  <pageSetup paperSize="8" scale="21" fitToHeight="4" orientation="landscape" r:id="rId1"/>
  <headerFooter>
    <oddHeader>&amp;C&amp;A&amp;RMAAS</oddHeader>
    <oddFooter>&amp;LVertrouwelijk&amp;C&amp;F&amp;RPagina &amp;P van &amp;N</oddFooter>
  </headerFooter>
  <rowBreaks count="1" manualBreakCount="1">
    <brk id="70" max="16383" man="1"/>
  </rowBreaks>
  <legacyDrawing r:id="rId2"/>
  <extLst>
    <ext xmlns:x14="http://schemas.microsoft.com/office/spreadsheetml/2009/9/main" uri="{78C0D931-6437-407d-A8EE-F0AAD7539E65}">
      <x14:conditionalFormattings>
        <x14:conditionalFormatting xmlns:xm="http://schemas.microsoft.com/office/excel/2006/main">
          <x14:cfRule type="cellIs" priority="160" operator="lessThanOrEqual" id="{B8FBED5C-A52B-4E4C-9FAA-290DE79345EE}">
            <xm:f>'H:\OneDrive - QSN Quality Services Network b.v-\Nieuwe norm\erwin\[Risicoanalyse_def_v2.2_voorbeelden.xlsm]Risico classificatie'!#REF!</xm:f>
            <x14:dxf>
              <fill>
                <patternFill>
                  <bgColor rgb="FF92D050"/>
                </patternFill>
              </fill>
            </x14:dxf>
          </x14:cfRule>
          <x14:cfRule type="cellIs" priority="161" operator="between" id="{BB527DBF-FA75-4CDF-B2FF-ED599BBE198C}">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62" operator="greaterThanOrEqual" id="{51C1DAEC-40FD-4FED-842D-5CCC7EF9790B}">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236" operator="lessThanOrEqual" id="{72E37646-CFBF-471E-B394-A7C2B77D06A5}">
            <xm:f>'Risico classificatie'!$B$18</xm:f>
            <x14:dxf>
              <fill>
                <patternFill>
                  <bgColor rgb="FF92D050"/>
                </patternFill>
              </fill>
            </x14:dxf>
          </x14:cfRule>
          <xm:sqref>V13:V25</xm:sqref>
        </x14:conditionalFormatting>
        <x14:conditionalFormatting xmlns:xm="http://schemas.microsoft.com/office/excel/2006/main">
          <x14:cfRule type="cellIs" priority="305" operator="lessThanOrEqual" id="{2D710871-C4C2-41B7-8B96-773CDF71AC77}">
            <xm:f>'Risico classificatie'!#REF!</xm:f>
            <x14:dxf>
              <fill>
                <patternFill>
                  <bgColor rgb="FF92D050"/>
                </patternFill>
              </fill>
            </x14:dxf>
          </x14:cfRule>
          <x14:cfRule type="cellIs" priority="307" operator="greaterThanOrEqual" id="{7C8801CC-844A-4FAB-BF90-7CB66691160F}">
            <xm:f>'Risico classificatie'!#REF!</xm:f>
            <x14:dxf>
              <fill>
                <patternFill>
                  <bgColor rgb="FFFF0000"/>
                </patternFill>
              </fill>
            </x14:dxf>
          </x14:cfRule>
          <xm:sqref>V14:V18 V72:V79</xm:sqref>
        </x14:conditionalFormatting>
        <x14:conditionalFormatting xmlns:xm="http://schemas.microsoft.com/office/excel/2006/main">
          <x14:cfRule type="cellIs" priority="238" operator="greaterThanOrEqual" id="{B360D427-4D61-4939-88D7-82E9463AB8B9}">
            <xm:f>'Risico classificatie'!$B$20</xm:f>
            <x14:dxf>
              <fill>
                <patternFill>
                  <bgColor rgb="FFFF0000"/>
                </patternFill>
              </fill>
            </x14:dxf>
          </x14:cfRule>
          <x14:cfRule type="cellIs" priority="239" operator="lessThanOrEqual" id="{9C3D1D6A-9657-4044-B57B-8161C99B2729}">
            <xm:f>'Risico classificatie'!#REF!</xm:f>
            <x14:dxf>
              <fill>
                <patternFill>
                  <bgColor rgb="FF92D050"/>
                </patternFill>
              </fill>
            </x14:dxf>
          </x14:cfRule>
          <x14:cfRule type="cellIs" priority="241" operator="greaterThanOrEqual" id="{E1EE3E79-4D78-4C52-8001-3842C92A1614}">
            <xm:f>'Risico classificatie'!#REF!</xm:f>
            <x14:dxf>
              <fill>
                <patternFill>
                  <bgColor rgb="FFFF0000"/>
                </patternFill>
              </fill>
            </x14:dxf>
          </x14:cfRule>
          <xm:sqref>V19:V25</xm:sqref>
        </x14:conditionalFormatting>
        <x14:conditionalFormatting xmlns:xm="http://schemas.microsoft.com/office/excel/2006/main">
          <x14:cfRule type="cellIs" priority="157" operator="lessThanOrEqual" id="{B76A00D9-3C43-489E-9D4C-9C3A5BC9ECB0}">
            <xm:f>'H:\OneDrive - QSN Quality Services Network b.v-\Nieuwe norm\erwin\[Risicoanalyse_def_v2.2_voorbeelden.xlsm]Risico classificatie'!#REF!</xm:f>
            <x14:dxf>
              <fill>
                <patternFill>
                  <bgColor rgb="FF92D050"/>
                </patternFill>
              </fill>
            </x14:dxf>
          </x14:cfRule>
          <x14:cfRule type="cellIs" priority="158" operator="between" id="{02059C5E-94DB-4840-A130-D7730D8A5CE1}">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9" operator="greaterThanOrEqual" id="{80A69992-FC18-45AC-95BE-FC91BF133BE1}">
            <xm:f>'H:\OneDrive - QSN Quality Services Network b.v-\Nieuwe norm\erwin\[Risicoanalyse_def_v2.2_voorbeelden.xlsm]Risico classificatie'!#REF!</xm:f>
            <x14:dxf>
              <fill>
                <patternFill>
                  <bgColor rgb="FFFF0000"/>
                </patternFill>
              </fill>
            </x14:dxf>
          </x14:cfRule>
          <xm:sqref>V26</xm:sqref>
        </x14:conditionalFormatting>
        <x14:conditionalFormatting xmlns:xm="http://schemas.microsoft.com/office/excel/2006/main">
          <x14:cfRule type="cellIs" priority="183" operator="lessThanOrEqual" id="{CCB60BE5-3963-4BA3-84CA-73704A3164C6}">
            <xm:f>'Risico classificatie'!#REF!</xm:f>
            <x14:dxf>
              <fill>
                <patternFill>
                  <bgColor rgb="FF92D050"/>
                </patternFill>
              </fill>
            </x14:dxf>
          </x14:cfRule>
          <xm:sqref>V27:V55 AK27</xm:sqref>
        </x14:conditionalFormatting>
        <x14:conditionalFormatting xmlns:xm="http://schemas.microsoft.com/office/excel/2006/main">
          <x14:cfRule type="cellIs" priority="181" operator="lessThanOrEqual" id="{26E2E824-8D8C-413A-8098-39808E805D83}">
            <xm:f>'Risico classificatie'!$B$18</xm:f>
            <x14:dxf>
              <fill>
                <patternFill>
                  <bgColor rgb="FF92D050"/>
                </patternFill>
              </fill>
            </x14:dxf>
          </x14:cfRule>
          <x14:cfRule type="cellIs" priority="182" operator="greaterThanOrEqual" id="{95D3DF8B-931D-4646-A4D2-BB6ADFC6C7F3}">
            <xm:f>'Risico classificatie'!$B$20</xm:f>
            <x14:dxf>
              <fill>
                <patternFill>
                  <bgColor rgb="FFFF0000"/>
                </patternFill>
              </fill>
            </x14:dxf>
          </x14:cfRule>
          <xm:sqref>V27:V55</xm:sqref>
        </x14:conditionalFormatting>
        <x14:conditionalFormatting xmlns:xm="http://schemas.microsoft.com/office/excel/2006/main">
          <x14:cfRule type="cellIs" priority="154" operator="lessThanOrEqual" id="{6A06AB23-DF6C-49C7-8E84-6126B4B3D9F3}">
            <xm:f>'H:\OneDrive - QSN Quality Services Network b.v-\Nieuwe norm\erwin\[Risicoanalyse_def_v2.2_voorbeelden.xlsm]Risico classificatie'!#REF!</xm:f>
            <x14:dxf>
              <fill>
                <patternFill>
                  <bgColor rgb="FF92D050"/>
                </patternFill>
              </fill>
            </x14:dxf>
          </x14:cfRule>
          <x14:cfRule type="cellIs" priority="155" operator="between" id="{C1AD4958-D698-45CE-83B1-E24A7DA96B86}">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6" operator="greaterThanOrEqual" id="{805E667A-0E92-486C-B62C-98ACBCE42890}">
            <xm:f>'H:\OneDrive - QSN Quality Services Network b.v-\Nieuwe norm\erwin\[Risicoanalyse_def_v2.2_voorbeelden.xlsm]Risico classificatie'!#REF!</xm:f>
            <x14:dxf>
              <fill>
                <patternFill>
                  <bgColor rgb="FFFF0000"/>
                </patternFill>
              </fill>
            </x14:dxf>
          </x14:cfRule>
          <xm:sqref>V56</xm:sqref>
        </x14:conditionalFormatting>
        <x14:conditionalFormatting xmlns:xm="http://schemas.microsoft.com/office/excel/2006/main">
          <x14:cfRule type="cellIs" priority="192" operator="lessThanOrEqual" id="{7F809FFB-B6A3-4688-946E-0854DB3E7EAB}">
            <xm:f>'Risico classificatie'!$B$18</xm:f>
            <x14:dxf>
              <fill>
                <patternFill>
                  <bgColor rgb="FF92D050"/>
                </patternFill>
              </fill>
            </x14:dxf>
          </x14:cfRule>
          <x14:cfRule type="cellIs" priority="193" operator="greaterThanOrEqual" id="{B72C7791-C7AA-44B8-BBEE-E0E8F3718AA2}">
            <xm:f>'Risico classificatie'!$B$20</xm:f>
            <x14:dxf>
              <fill>
                <patternFill>
                  <bgColor rgb="FFFF0000"/>
                </patternFill>
              </fill>
            </x14:dxf>
          </x14:cfRule>
          <x14:cfRule type="cellIs" priority="194" operator="lessThanOrEqual" id="{2EAA9868-764E-4FAE-9F27-563C7561B8A0}">
            <xm:f>'Risico classificatie'!#REF!</xm:f>
            <x14:dxf>
              <fill>
                <patternFill>
                  <bgColor rgb="FF92D050"/>
                </patternFill>
              </fill>
            </x14:dxf>
          </x14:cfRule>
          <x14:cfRule type="cellIs" priority="196" operator="greaterThanOrEqual" id="{CF9F74EF-3277-42BD-9076-E7164A6D69C6}">
            <xm:f>'Risico classificatie'!#REF!</xm:f>
            <x14:dxf>
              <fill>
                <patternFill>
                  <bgColor rgb="FFFF0000"/>
                </patternFill>
              </fill>
            </x14:dxf>
          </x14:cfRule>
          <xm:sqref>V57:V70</xm:sqref>
        </x14:conditionalFormatting>
        <x14:conditionalFormatting xmlns:xm="http://schemas.microsoft.com/office/excel/2006/main">
          <x14:cfRule type="cellIs" priority="151" operator="lessThanOrEqual" id="{5D5B2691-11C6-4A13-87CB-9C645ED16926}">
            <xm:f>'H:\OneDrive - QSN Quality Services Network b.v-\Nieuwe norm\erwin\[Risicoanalyse_def_v2.2_voorbeelden.xlsm]Risico classificatie'!#REF!</xm:f>
            <x14:dxf>
              <fill>
                <patternFill>
                  <bgColor rgb="FF92D050"/>
                </patternFill>
              </fill>
            </x14:dxf>
          </x14:cfRule>
          <x14:cfRule type="cellIs" priority="152" operator="between" id="{14D57665-C7E3-4926-8343-224BD2B57A7F}">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3" operator="greaterThanOrEqual" id="{EC438A96-6854-427D-A9C3-CF8B11987883}">
            <xm:f>'H:\OneDrive - QSN Quality Services Network b.v-\Nieuwe norm\erwin\[Risicoanalyse_def_v2.2_voorbeelden.xlsm]Risico classificatie'!#REF!</xm:f>
            <x14:dxf>
              <fill>
                <patternFill>
                  <bgColor rgb="FFFF0000"/>
                </patternFill>
              </fill>
            </x14:dxf>
          </x14:cfRule>
          <xm:sqref>V71</xm:sqref>
        </x14:conditionalFormatting>
        <x14:conditionalFormatting xmlns:xm="http://schemas.microsoft.com/office/excel/2006/main">
          <x14:cfRule type="cellIs" priority="280" operator="greaterThanOrEqual" id="{D1EC1FB5-AE3F-4480-AC49-747A134DB672}">
            <xm:f>'Risico classificatie'!$B$20</xm:f>
            <x14:dxf>
              <fill>
                <patternFill>
                  <bgColor rgb="FFFF0000"/>
                </patternFill>
              </fill>
            </x14:dxf>
          </x14:cfRule>
          <xm:sqref>V72:V79 V13:V18</xm:sqref>
        </x14:conditionalFormatting>
        <x14:conditionalFormatting xmlns:xm="http://schemas.microsoft.com/office/excel/2006/main">
          <x14:cfRule type="cellIs" priority="278" operator="lessThanOrEqual" id="{E667D302-30CA-4CBC-9219-2B89B4B1403F}">
            <xm:f>'Risico classificatie'!$B$18</xm:f>
            <x14:dxf>
              <fill>
                <patternFill>
                  <bgColor rgb="FF92D050"/>
                </patternFill>
              </fill>
            </x14:dxf>
          </x14:cfRule>
          <xm:sqref>V72:V79</xm:sqref>
        </x14:conditionalFormatting>
        <x14:conditionalFormatting xmlns:xm="http://schemas.microsoft.com/office/excel/2006/main">
          <x14:cfRule type="cellIs" priority="148" operator="lessThanOrEqual" id="{58BE29E8-94D9-4DC6-AA37-93A539BDC9DB}">
            <xm:f>'H:\OneDrive - QSN Quality Services Network b.v-\Nieuwe norm\erwin\[Risicoanalyse_def_v2.2_voorbeelden.xlsm]Risico classificatie'!#REF!</xm:f>
            <x14:dxf>
              <fill>
                <patternFill>
                  <bgColor rgb="FF92D050"/>
                </patternFill>
              </fill>
            </x14:dxf>
          </x14:cfRule>
          <x14:cfRule type="cellIs" priority="149" operator="between" id="{08D832AD-2E3F-44D0-9ADF-CE9A24AE0D6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50" operator="greaterThanOrEqual" id="{6EB1D316-BB8C-4EA7-8779-4032E949987E}">
            <xm:f>'H:\OneDrive - QSN Quality Services Network b.v-\Nieuwe norm\erwin\[Risicoanalyse_def_v2.2_voorbeelden.xlsm]Risico classificatie'!#REF!</xm:f>
            <x14:dxf>
              <fill>
                <patternFill>
                  <bgColor rgb="FFFF0000"/>
                </patternFill>
              </fill>
            </x14:dxf>
          </x14:cfRule>
          <xm:sqref>V80</xm:sqref>
        </x14:conditionalFormatting>
        <x14:conditionalFormatting xmlns:xm="http://schemas.microsoft.com/office/excel/2006/main">
          <x14:cfRule type="cellIs" priority="172" operator="lessThanOrEqual" id="{930B0A5D-4A5A-40D9-8643-470BE1AEC93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74" operator="greaterThanOrEqual" id="{01F09FD3-E933-444C-8BFA-8A36FC7B0B7A}">
            <xm:f>'https://qsnplaza-my.sharepoint.com/personal/lvanharrewijn_qsn_nl/Documents/1. klantprojecten/Maas Intl/2. Documentatie/[MAAS_Context_Risicoanalyse_v5_0_20190523.xlsm]Risico classificatie'!#REF!</xm:f>
            <x14:dxf>
              <fill>
                <patternFill>
                  <bgColor rgb="FFFF0000"/>
                </patternFill>
              </fill>
            </x14:dxf>
          </x14:cfRule>
          <xm:sqref>V81</xm:sqref>
        </x14:conditionalFormatting>
        <x14:conditionalFormatting xmlns:xm="http://schemas.microsoft.com/office/excel/2006/main">
          <x14:cfRule type="cellIs" priority="145" operator="lessThanOrEqual" id="{6F71762F-C863-4BFE-9836-ABF52343AF2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47" operator="greaterThanOrEqual" id="{E2B5DC68-2684-4A38-867C-4DBAF93D3849}">
            <xm:f>'https://qsnplaza-my.sharepoint.com/personal/lvanharrewijn_qsn_nl/Documents/1. klantprojecten/Maas Intl/2. Documentatie/[MAAS_Context_Risicoanalyse_v5_0_20190523.xlsm]Risico classificatie'!#REF!</xm:f>
            <x14:dxf>
              <fill>
                <patternFill>
                  <bgColor rgb="FFFF0000"/>
                </patternFill>
              </fill>
            </x14:dxf>
          </x14:cfRule>
          <xm:sqref>V81:V82</xm:sqref>
        </x14:conditionalFormatting>
        <x14:conditionalFormatting xmlns:xm="http://schemas.microsoft.com/office/excel/2006/main">
          <x14:cfRule type="cellIs" priority="133" operator="lessThanOrEqual" id="{5D2C0D94-3240-42F6-8A3B-88E7AC2E98B4}">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35" operator="greaterThanOrEqual" id="{6A77D001-EF41-4F22-8F0C-72653E6B168C}">
            <xm:f>'https://qsnplaza-my.sharepoint.com/personal/lvanharrewijn_qsn_nl/Documents/1. klantprojecten/Maas Intl/2. Documentatie/[MAAS_Context_Risicoanalyse_v5_0_20190523.xlsm]Risico classificatie'!#REF!</xm:f>
            <x14:dxf>
              <fill>
                <patternFill>
                  <bgColor rgb="FFFF0000"/>
                </patternFill>
              </fill>
            </x14:dxf>
          </x14:cfRule>
          <xm:sqref>V82:V83</xm:sqref>
        </x14:conditionalFormatting>
        <x14:conditionalFormatting xmlns:xm="http://schemas.microsoft.com/office/excel/2006/main">
          <x14:cfRule type="cellIs" priority="121" operator="lessThanOrEqual" id="{9CA0FE05-AC86-4C05-85C7-7539BEE939D8}">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23" operator="greaterThanOrEqual" id="{31BF1BAF-8E8D-4A42-A9A1-C4FC1908A735}">
            <xm:f>'https://qsnplaza-my.sharepoint.com/personal/lvanharrewijn_qsn_nl/Documents/1. klantprojecten/Maas Intl/2. Documentatie/[MAAS_Context_Risicoanalyse_v5_0_20190523.xlsm]Risico classificatie'!#REF!</xm:f>
            <x14:dxf>
              <fill>
                <patternFill>
                  <bgColor rgb="FFFF0000"/>
                </patternFill>
              </fill>
            </x14:dxf>
          </x14:cfRule>
          <xm:sqref>V83:V84</xm:sqref>
        </x14:conditionalFormatting>
        <x14:conditionalFormatting xmlns:xm="http://schemas.microsoft.com/office/excel/2006/main">
          <x14:cfRule type="cellIs" priority="109" operator="lessThanOrEqual" id="{1BAC456A-D604-490F-8306-29CFE796CA4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11" operator="greaterThanOrEqual" id="{6A38BA20-68DF-40D2-A57E-D019A0256BDC}">
            <xm:f>'https://qsnplaza-my.sharepoint.com/personal/lvanharrewijn_qsn_nl/Documents/1. klantprojecten/Maas Intl/2. Documentatie/[MAAS_Context_Risicoanalyse_v5_0_20190523.xlsm]Risico classificatie'!#REF!</xm:f>
            <x14:dxf>
              <fill>
                <patternFill>
                  <bgColor rgb="FFFF0000"/>
                </patternFill>
              </fill>
            </x14:dxf>
          </x14:cfRule>
          <xm:sqref>V84:V85</xm:sqref>
        </x14:conditionalFormatting>
        <x14:conditionalFormatting xmlns:xm="http://schemas.microsoft.com/office/excel/2006/main">
          <x14:cfRule type="cellIs" priority="97" operator="lessThanOrEqual" id="{085D4CCD-972D-42BE-B15D-76FD74F1485A}">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99" operator="greaterThanOrEqual" id="{B015340E-71AA-45F3-979B-3BBA733B88EE}">
            <xm:f>'https://qsnplaza-my.sharepoint.com/personal/lvanharrewijn_qsn_nl/Documents/1. klantprojecten/Maas Intl/2. Documentatie/[MAAS_Context_Risicoanalyse_v5_0_20190523.xlsm]Risico classificatie'!#REF!</xm:f>
            <x14:dxf>
              <fill>
                <patternFill>
                  <bgColor rgb="FFFF0000"/>
                </patternFill>
              </fill>
            </x14:dxf>
          </x14:cfRule>
          <xm:sqref>V85:V86</xm:sqref>
        </x14:conditionalFormatting>
        <x14:conditionalFormatting xmlns:xm="http://schemas.microsoft.com/office/excel/2006/main">
          <x14:cfRule type="cellIs" priority="94" operator="lessThanOrEqual" id="{B5804232-F5B0-4E36-91AB-A053F241E2C1}">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96" operator="greaterThanOrEqual" id="{B7CC54FD-C2AF-493C-9292-95038627DF41}">
            <xm:f>'https://qsnplaza-my.sharepoint.com/personal/lvanharrewijn_qsn_nl/Documents/1. klantprojecten/Maas Intl/2. Documentatie/[MAAS_Context_Risicoanalyse_v5_0_20190523.xlsm]Risico classificatie'!#REF!</xm:f>
            <x14:dxf>
              <fill>
                <patternFill>
                  <bgColor rgb="FFFF0000"/>
                </patternFill>
              </fill>
            </x14:dxf>
          </x14:cfRule>
          <xm:sqref>V86</xm:sqref>
        </x14:conditionalFormatting>
        <x14:conditionalFormatting xmlns:xm="http://schemas.microsoft.com/office/excel/2006/main">
          <x14:cfRule type="cellIs" priority="22" operator="greaterThanOrEqual" id="{0B99EB05-CA6F-45EA-A8C9-378C22C916FA}">
            <xm:f>'Risico classificatie'!$B$20</xm:f>
            <x14:dxf>
              <fill>
                <patternFill>
                  <bgColor rgb="FFFF0000"/>
                </patternFill>
              </fill>
            </x14:dxf>
          </x14:cfRule>
          <x14:cfRule type="cellIs" priority="23" operator="lessThanOrEqual" id="{448C435E-880C-4141-98EE-0F9B2F553F65}">
            <xm:f>'Risico classificatie'!#REF!</xm:f>
            <x14:dxf>
              <fill>
                <patternFill>
                  <bgColor rgb="FF92D050"/>
                </patternFill>
              </fill>
            </x14:dxf>
          </x14:cfRule>
          <x14:cfRule type="cellIs" priority="25" operator="greaterThanOrEqual" id="{81BECFDD-26F1-478D-B17F-6BDBB5FC8E5E}">
            <xm:f>'Risico classificatie'!#REF!</xm:f>
            <x14:dxf>
              <fill>
                <patternFill>
                  <bgColor rgb="FFFF0000"/>
                </patternFill>
              </fill>
            </x14:dxf>
          </x14:cfRule>
          <xm:sqref>V87:V91</xm:sqref>
        </x14:conditionalFormatting>
        <x14:conditionalFormatting xmlns:xm="http://schemas.microsoft.com/office/excel/2006/main">
          <x14:cfRule type="cellIs" priority="21" operator="lessThanOrEqual" id="{CDD4D980-1C84-4BF0-AFD4-EAF99E804634}">
            <xm:f>'Risico classificatie'!$B$18</xm:f>
            <x14:dxf>
              <fill>
                <patternFill>
                  <bgColor rgb="FF92D050"/>
                </patternFill>
              </fill>
            </x14:dxf>
          </x14:cfRule>
          <xm:sqref>V87:V92</xm:sqref>
        </x14:conditionalFormatting>
        <x14:conditionalFormatting xmlns:xm="http://schemas.microsoft.com/office/excel/2006/main">
          <x14:cfRule type="cellIs" priority="340" operator="greaterThanOrEqual" id="{D0A740B5-B34F-4DE0-8B0A-DD5E4DA4F83A}">
            <xm:f>'Risico classificatie'!$B$20</xm:f>
            <x14:dxf>
              <fill>
                <patternFill>
                  <bgColor rgb="FFFF0000"/>
                </patternFill>
              </fill>
            </x14:dxf>
          </x14:cfRule>
          <xm:sqref>V92 AK92</xm:sqref>
        </x14:conditionalFormatting>
        <x14:conditionalFormatting xmlns:xm="http://schemas.microsoft.com/office/excel/2006/main">
          <x14:cfRule type="cellIs" priority="18" operator="lessThanOrEqual" id="{944FBAC5-8291-4C6A-ADD8-07C8080D67A2}">
            <xm:f>'H:\OneDrive - QSN Quality Services Network b.v-\Nieuwe norm\erwin\[Risicoanalyse_def_v2.2_voorbeelden.xlsm]Risico classificatie'!#REF!</xm:f>
            <x14:dxf>
              <fill>
                <patternFill>
                  <bgColor rgb="FF92D050"/>
                </patternFill>
              </fill>
            </x14:dxf>
          </x14:cfRule>
          <x14:cfRule type="cellIs" priority="19" operator="between" id="{894A32B4-BCF3-49B7-A8A3-B804A373F1C5}">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0" operator="greaterThanOrEqual" id="{9758492D-0E20-4B80-9DB5-6C20110B329C}">
            <xm:f>'H:\OneDrive - QSN Quality Services Network b.v-\Nieuwe norm\erwin\[Risicoanalyse_def_v2.2_voorbeelden.xlsm]Risico classificatie'!#REF!</xm:f>
            <x14:dxf>
              <fill>
                <patternFill>
                  <bgColor rgb="FFFF0000"/>
                </patternFill>
              </fill>
            </x14:dxf>
          </x14:cfRule>
          <xm:sqref>V93</xm:sqref>
        </x14:conditionalFormatting>
        <x14:conditionalFormatting xmlns:xm="http://schemas.microsoft.com/office/excel/2006/main">
          <x14:cfRule type="cellIs" priority="12" operator="lessThanOrEqual" id="{38626E83-FF11-4C18-B622-B3AF8686E721}">
            <xm:f>'Risico classificatie'!$B$18</xm:f>
            <x14:dxf>
              <fill>
                <patternFill>
                  <bgColor rgb="FF92D050"/>
                </patternFill>
              </fill>
            </x14:dxf>
          </x14:cfRule>
          <x14:cfRule type="cellIs" priority="13" operator="between" id="{6C0991B4-1B65-4D9E-A83D-CB4FC2F2D7B1}">
            <xm:f>'Risico classificatie'!$B$18</xm:f>
            <xm:f>'Risico classificatie'!$B$20</xm:f>
            <x14:dxf>
              <fill>
                <patternFill>
                  <bgColor rgb="FFFFC000"/>
                </patternFill>
              </fill>
            </x14:dxf>
          </x14:cfRule>
          <x14:cfRule type="cellIs" priority="14" operator="greaterThanOrEqual" id="{A93BAD75-6DDA-4AE0-B6D7-04FC427C1E8D}">
            <xm:f>'Risico classificatie'!$B$20</xm:f>
            <x14:dxf>
              <fill>
                <patternFill>
                  <bgColor rgb="FFFF0000"/>
                </patternFill>
              </fill>
            </x14:dxf>
          </x14:cfRule>
          <xm:sqref>V96:V1048576 AK96:AK1048576</xm:sqref>
        </x14:conditionalFormatting>
        <x14:conditionalFormatting xmlns:xm="http://schemas.microsoft.com/office/excel/2006/main">
          <x14:cfRule type="cellIs" priority="206" operator="lessThanOrEqual" id="{F6B36BA0-7234-4BBD-ACAD-265CA00631E5}">
            <xm:f>'Risico classificatie'!#REF!</xm:f>
            <x14:dxf>
              <fill>
                <patternFill>
                  <bgColor rgb="FF92D050"/>
                </patternFill>
              </fill>
            </x14:dxf>
          </x14:cfRule>
          <x14:cfRule type="cellIs" priority="208" operator="greaterThanOrEqual" id="{CF174AD1-ABBC-401D-AE4E-5E82B85DC997}">
            <xm:f>'Risico classificatie'!#REF!</xm:f>
            <x14:dxf>
              <fill>
                <patternFill>
                  <bgColor rgb="FFFF0000"/>
                </patternFill>
              </fill>
            </x14:dxf>
          </x14:cfRule>
          <xm:sqref>AK13:AK15</xm:sqref>
        </x14:conditionalFormatting>
        <x14:conditionalFormatting xmlns:xm="http://schemas.microsoft.com/office/excel/2006/main">
          <x14:cfRule type="cellIs" priority="203" operator="lessThanOrEqual" id="{6F46E103-8735-4AEA-AC26-13D930C0EC4B}">
            <xm:f>'Risico classificatie'!$B$18</xm:f>
            <x14:dxf>
              <fill>
                <patternFill>
                  <bgColor rgb="FF92D050"/>
                </patternFill>
              </fill>
            </x14:dxf>
          </x14:cfRule>
          <x14:cfRule type="cellIs" priority="205" operator="greaterThanOrEqual" id="{697D9F2D-BE00-43C2-BBCA-1129F29EEFE6}">
            <xm:f>'Risico classificatie'!$B$20</xm:f>
            <x14:dxf>
              <fill>
                <patternFill>
                  <bgColor rgb="FFFF0000"/>
                </patternFill>
              </fill>
            </x14:dxf>
          </x14:cfRule>
          <xm:sqref>AK15</xm:sqref>
        </x14:conditionalFormatting>
        <x14:conditionalFormatting xmlns:xm="http://schemas.microsoft.com/office/excel/2006/main">
          <x14:cfRule type="cellIs" priority="275" operator="lessThanOrEqual" id="{3C388453-F09C-4F46-9936-847F1EBEDDF0}">
            <xm:f>'Risico classificatie'!#REF!</xm:f>
            <x14:dxf>
              <fill>
                <patternFill>
                  <bgColor rgb="FF92D050"/>
                </patternFill>
              </fill>
            </x14:dxf>
          </x14:cfRule>
          <x14:cfRule type="cellIs" priority="277" operator="greaterThanOrEqual" id="{867EE9FE-1252-4BDE-9E41-38F3EB2B5E50}">
            <xm:f>'Risico classificatie'!#REF!</xm:f>
            <x14:dxf>
              <fill>
                <patternFill>
                  <bgColor rgb="FFFF0000"/>
                </patternFill>
              </fill>
            </x14:dxf>
          </x14:cfRule>
          <xm:sqref>AK16:AK18</xm:sqref>
        </x14:conditionalFormatting>
        <x14:conditionalFormatting xmlns:xm="http://schemas.microsoft.com/office/excel/2006/main">
          <x14:cfRule type="cellIs" priority="274" operator="greaterThanOrEqual" id="{A9ADB176-B7E7-41DC-8C28-34118C311CEA}">
            <xm:f>'Risico classificatie'!$B$20</xm:f>
            <x14:dxf>
              <fill>
                <patternFill>
                  <bgColor rgb="FFFF0000"/>
                </patternFill>
              </fill>
            </x14:dxf>
          </x14:cfRule>
          <xm:sqref>AK17:AK18</xm:sqref>
        </x14:conditionalFormatting>
        <x14:conditionalFormatting xmlns:xm="http://schemas.microsoft.com/office/excel/2006/main">
          <x14:cfRule type="cellIs" priority="230" operator="lessThanOrEqual" id="{698B7516-5765-4375-B72C-49343BD4739F}">
            <xm:f>'Risico classificatie'!$B$18</xm:f>
            <x14:dxf>
              <fill>
                <patternFill>
                  <bgColor rgb="FF92D050"/>
                </patternFill>
              </fill>
            </x14:dxf>
          </x14:cfRule>
          <xm:sqref>AK17:AK19</xm:sqref>
        </x14:conditionalFormatting>
        <x14:conditionalFormatting xmlns:xm="http://schemas.microsoft.com/office/excel/2006/main">
          <x14:cfRule type="cellIs" priority="232" operator="greaterThanOrEqual" id="{ED7DBC05-4782-4837-AD54-7B5728F454E4}">
            <xm:f>'Risico classificatie'!$B$20</xm:f>
            <x14:dxf>
              <fill>
                <patternFill>
                  <bgColor rgb="FFFF0000"/>
                </patternFill>
              </fill>
            </x14:dxf>
          </x14:cfRule>
          <x14:cfRule type="cellIs" priority="233" operator="lessThanOrEqual" id="{553E414B-CB9C-4129-9DB7-06AC2B2515B7}">
            <xm:f>'Risico classificatie'!#REF!</xm:f>
            <x14:dxf>
              <fill>
                <patternFill>
                  <bgColor rgb="FF92D050"/>
                </patternFill>
              </fill>
            </x14:dxf>
          </x14:cfRule>
          <x14:cfRule type="cellIs" priority="235" operator="greaterThanOrEqual" id="{67546B9F-DC16-418A-A4C3-FC750351FAAC}">
            <xm:f>'Risico classificatie'!#REF!</xm:f>
            <x14:dxf>
              <fill>
                <patternFill>
                  <bgColor rgb="FFFF0000"/>
                </patternFill>
              </fill>
            </x14:dxf>
          </x14:cfRule>
          <xm:sqref>AK19</xm:sqref>
        </x14:conditionalFormatting>
        <x14:conditionalFormatting xmlns:xm="http://schemas.microsoft.com/office/excel/2006/main">
          <x14:cfRule type="cellIs" priority="269" operator="lessThanOrEqual" id="{247C16E0-A8BD-4F53-828E-C24E92275F0F}">
            <xm:f>'Risico classificatie'!#REF!</xm:f>
            <x14:dxf>
              <fill>
                <patternFill>
                  <bgColor rgb="FF92D050"/>
                </patternFill>
              </fill>
            </x14:dxf>
          </x14:cfRule>
          <x14:cfRule type="cellIs" priority="271" operator="greaterThanOrEqual" id="{62D42D1C-A2F4-4949-B3E8-314B7C47C8B8}">
            <xm:f>'Risico classificatie'!#REF!</xm:f>
            <x14:dxf>
              <fill>
                <patternFill>
                  <bgColor rgb="FFFF0000"/>
                </patternFill>
              </fill>
            </x14:dxf>
          </x14:cfRule>
          <xm:sqref>AK20:AK25</xm:sqref>
        </x14:conditionalFormatting>
        <x14:conditionalFormatting xmlns:xm="http://schemas.microsoft.com/office/excel/2006/main">
          <x14:cfRule type="cellIs" priority="266" operator="lessThanOrEqual" id="{9317DB92-F9AC-48CD-B645-6535DF74CF92}">
            <xm:f>'Risico classificatie'!$B$18</xm:f>
            <x14:dxf>
              <fill>
                <patternFill>
                  <bgColor rgb="FF92D050"/>
                </patternFill>
              </fill>
            </x14:dxf>
          </x14:cfRule>
          <x14:cfRule type="cellIs" priority="268" operator="greaterThanOrEqual" id="{5CFBA6CB-2D3D-4DFE-BEEF-DDCD32A873F3}">
            <xm:f>'Risico classificatie'!$B$20</xm:f>
            <x14:dxf>
              <fill>
                <patternFill>
                  <bgColor rgb="FFFF0000"/>
                </patternFill>
              </fill>
            </x14:dxf>
          </x14:cfRule>
          <xm:sqref>AK21:AK25</xm:sqref>
        </x14:conditionalFormatting>
        <x14:conditionalFormatting xmlns:xm="http://schemas.microsoft.com/office/excel/2006/main">
          <x14:cfRule type="cellIs" priority="185" operator="greaterThanOrEqual" id="{BA5E982F-C024-4B82-804D-DD851640A51F}">
            <xm:f>'Risico classificatie'!#REF!</xm:f>
            <x14:dxf>
              <fill>
                <patternFill>
                  <bgColor rgb="FFFF0000"/>
                </patternFill>
              </fill>
            </x14:dxf>
          </x14:cfRule>
          <xm:sqref>AK27 V27:V55</xm:sqref>
        </x14:conditionalFormatting>
        <x14:conditionalFormatting xmlns:xm="http://schemas.microsoft.com/office/excel/2006/main">
          <x14:cfRule type="cellIs" priority="263" operator="lessThanOrEqual" id="{33AA40BA-5CDE-4B96-801A-A2FF412F69E9}">
            <xm:f>'Risico classificatie'!#REF!</xm:f>
            <x14:dxf>
              <fill>
                <patternFill>
                  <bgColor rgb="FF92D050"/>
                </patternFill>
              </fill>
            </x14:dxf>
          </x14:cfRule>
          <x14:cfRule type="cellIs" priority="265" operator="greaterThanOrEqual" id="{9BE67BD0-9D9F-4308-8DDF-7D66C95D7D98}">
            <xm:f>'Risico classificatie'!#REF!</xm:f>
            <x14:dxf>
              <fill>
                <patternFill>
                  <bgColor rgb="FFFF0000"/>
                </patternFill>
              </fill>
            </x14:dxf>
          </x14:cfRule>
          <xm:sqref>AK28:AK31</xm:sqref>
        </x14:conditionalFormatting>
        <x14:conditionalFormatting xmlns:xm="http://schemas.microsoft.com/office/excel/2006/main">
          <x14:cfRule type="cellIs" priority="260" operator="lessThanOrEqual" id="{C1F0CA1C-41DE-4023-A8A7-6ACDAE2D2686}">
            <xm:f>'Risico classificatie'!$B$18</xm:f>
            <x14:dxf>
              <fill>
                <patternFill>
                  <bgColor rgb="FF92D050"/>
                </patternFill>
              </fill>
            </x14:dxf>
          </x14:cfRule>
          <x14:cfRule type="cellIs" priority="262" operator="greaterThanOrEqual" id="{D0C8B646-056F-43A3-83A9-9975A98E3CB4}">
            <xm:f>'Risico classificatie'!$B$20</xm:f>
            <x14:dxf>
              <fill>
                <patternFill>
                  <bgColor rgb="FFFF0000"/>
                </patternFill>
              </fill>
            </x14:dxf>
          </x14:cfRule>
          <xm:sqref>AK30:AK31</xm:sqref>
        </x14:conditionalFormatting>
        <x14:conditionalFormatting xmlns:xm="http://schemas.microsoft.com/office/excel/2006/main">
          <x14:cfRule type="cellIs" priority="200" operator="lessThanOrEqual" id="{4C996C23-E1E7-4760-A7C8-88CAD002C99C}">
            <xm:f>'Risico classificatie'!#REF!</xm:f>
            <x14:dxf>
              <fill>
                <patternFill>
                  <bgColor rgb="FF92D050"/>
                </patternFill>
              </fill>
            </x14:dxf>
          </x14:cfRule>
          <x14:cfRule type="cellIs" priority="202" operator="greaterThanOrEqual" id="{16E85798-5147-4304-A663-0F7D0FCDD6C5}">
            <xm:f>'Risico classificatie'!#REF!</xm:f>
            <x14:dxf>
              <fill>
                <patternFill>
                  <bgColor rgb="FFFF0000"/>
                </patternFill>
              </fill>
            </x14:dxf>
          </x14:cfRule>
          <xm:sqref>AK32:AK34</xm:sqref>
        </x14:conditionalFormatting>
        <x14:conditionalFormatting xmlns:xm="http://schemas.microsoft.com/office/excel/2006/main">
          <x14:cfRule type="cellIs" priority="199" operator="greaterThanOrEqual" id="{1C1CED95-2ABD-4254-A6FE-307F5CAC965D}">
            <xm:f>'Risico classificatie'!$B$20</xm:f>
            <x14:dxf>
              <fill>
                <patternFill>
                  <bgColor rgb="FFFF0000"/>
                </patternFill>
              </fill>
            </x14:dxf>
          </x14:cfRule>
          <xm:sqref>AK33:AK34</xm:sqref>
        </x14:conditionalFormatting>
        <x14:conditionalFormatting xmlns:xm="http://schemas.microsoft.com/office/excel/2006/main">
          <x14:cfRule type="cellIs" priority="197" operator="lessThanOrEqual" id="{C73C1406-733A-49AF-81A6-3F6E39FB0B0A}">
            <xm:f>'Risico classificatie'!$B$18</xm:f>
            <x14:dxf>
              <fill>
                <patternFill>
                  <bgColor rgb="FF92D050"/>
                </patternFill>
              </fill>
            </x14:dxf>
          </x14:cfRule>
          <xm:sqref>AK33:AK55</xm:sqref>
        </x14:conditionalFormatting>
        <x14:conditionalFormatting xmlns:xm="http://schemas.microsoft.com/office/excel/2006/main">
          <x14:cfRule type="cellIs" priority="256" operator="greaterThanOrEqual" id="{B16D02C8-7D6D-41D4-B273-6CC74DA8073B}">
            <xm:f>'Risico classificatie'!$B$20</xm:f>
            <x14:dxf>
              <fill>
                <patternFill>
                  <bgColor rgb="FFFF0000"/>
                </patternFill>
              </fill>
            </x14:dxf>
          </x14:cfRule>
          <x14:cfRule type="cellIs" priority="257" operator="lessThanOrEqual" id="{0E1D7B7F-107E-44FD-9190-D01933B48AAE}">
            <xm:f>'Risico classificatie'!#REF!</xm:f>
            <x14:dxf>
              <fill>
                <patternFill>
                  <bgColor rgb="FF92D050"/>
                </patternFill>
              </fill>
            </x14:dxf>
          </x14:cfRule>
          <x14:cfRule type="cellIs" priority="259" operator="greaterThanOrEqual" id="{E47302C1-BCD7-493D-94F6-B45B0390A3AA}">
            <xm:f>'Risico classificatie'!#REF!</xm:f>
            <x14:dxf>
              <fill>
                <patternFill>
                  <bgColor rgb="FFFF0000"/>
                </patternFill>
              </fill>
            </x14:dxf>
          </x14:cfRule>
          <xm:sqref>AK35:AK38</xm:sqref>
        </x14:conditionalFormatting>
        <x14:conditionalFormatting xmlns:xm="http://schemas.microsoft.com/office/excel/2006/main">
          <x14:cfRule type="cellIs" priority="251" operator="lessThanOrEqual" id="{C457C95A-963E-4950-841F-BA501B12A26E}">
            <xm:f>'Risico classificatie'!#REF!</xm:f>
            <x14:dxf>
              <fill>
                <patternFill>
                  <bgColor rgb="FF92D050"/>
                </patternFill>
              </fill>
            </x14:dxf>
          </x14:cfRule>
          <x14:cfRule type="cellIs" priority="253" operator="greaterThanOrEqual" id="{C5C82F89-9468-453F-B556-4C76EC30AEB1}">
            <xm:f>'Risico classificatie'!#REF!</xm:f>
            <x14:dxf>
              <fill>
                <patternFill>
                  <bgColor rgb="FFFF0000"/>
                </patternFill>
              </fill>
            </x14:dxf>
          </x14:cfRule>
          <xm:sqref>AK39:AK55 AK57:AK59 AK61:AK70 AK72:AK75</xm:sqref>
        </x14:conditionalFormatting>
        <x14:conditionalFormatting xmlns:xm="http://schemas.microsoft.com/office/excel/2006/main">
          <x14:cfRule type="cellIs" priority="250" operator="greaterThanOrEqual" id="{8190A450-2A16-4247-9823-E0B60D22F5CF}">
            <xm:f>'Risico classificatie'!$B$20</xm:f>
            <x14:dxf>
              <fill>
                <patternFill>
                  <bgColor rgb="FFFF0000"/>
                </patternFill>
              </fill>
            </x14:dxf>
          </x14:cfRule>
          <xm:sqref>AK39:AK55 AK72:AK73 AK57:AK59 AK61:AK70</xm:sqref>
        </x14:conditionalFormatting>
        <x14:conditionalFormatting xmlns:xm="http://schemas.microsoft.com/office/excel/2006/main">
          <x14:cfRule type="cellIs" priority="186" operator="lessThanOrEqual" id="{0B6332EA-5D3E-4C81-A026-C0D6BA75F1F3}">
            <xm:f>'Risico classificatie'!$B$18</xm:f>
            <x14:dxf>
              <fill>
                <patternFill>
                  <bgColor rgb="FF92D050"/>
                </patternFill>
              </fill>
            </x14:dxf>
          </x14:cfRule>
          <xm:sqref>AK57:AK70</xm:sqref>
        </x14:conditionalFormatting>
        <x14:conditionalFormatting xmlns:xm="http://schemas.microsoft.com/office/excel/2006/main">
          <x14:cfRule type="cellIs" priority="188" operator="greaterThanOrEqual" id="{B3571A16-EE2B-46C3-A6CB-DF9970AEB952}">
            <xm:f>'Risico classificatie'!$B$20</xm:f>
            <x14:dxf>
              <fill>
                <patternFill>
                  <bgColor rgb="FFFF0000"/>
                </patternFill>
              </fill>
            </x14:dxf>
          </x14:cfRule>
          <x14:cfRule type="cellIs" priority="189" operator="lessThanOrEqual" id="{C588C499-373C-4E84-9653-E869A9B1F48F}">
            <xm:f>'Risico classificatie'!#REF!</xm:f>
            <x14:dxf>
              <fill>
                <patternFill>
                  <bgColor rgb="FF92D050"/>
                </patternFill>
              </fill>
            </x14:dxf>
          </x14:cfRule>
          <x14:cfRule type="cellIs" priority="191" operator="greaterThanOrEqual" id="{66E1C4E9-BBE4-4C83-9191-52938AB3D83C}">
            <xm:f>'Risico classificatie'!#REF!</xm:f>
            <x14:dxf>
              <fill>
                <patternFill>
                  <bgColor rgb="FFFF0000"/>
                </patternFill>
              </fill>
            </x14:dxf>
          </x14:cfRule>
          <xm:sqref>AK60</xm:sqref>
        </x14:conditionalFormatting>
        <x14:conditionalFormatting xmlns:xm="http://schemas.microsoft.com/office/excel/2006/main">
          <x14:cfRule type="cellIs" priority="248" operator="lessThanOrEqual" id="{34ECB0E8-FB87-43AE-AFA6-613F338BF7DB}">
            <xm:f>'Risico classificatie'!$B$18</xm:f>
            <x14:dxf>
              <fill>
                <patternFill>
                  <bgColor rgb="FF92D050"/>
                </patternFill>
              </fill>
            </x14:dxf>
          </x14:cfRule>
          <xm:sqref>AK72:AK73</xm:sqref>
        </x14:conditionalFormatting>
        <x14:conditionalFormatting xmlns:xm="http://schemas.microsoft.com/office/excel/2006/main">
          <x14:cfRule type="cellIs" priority="226" operator="greaterThanOrEqual" id="{14F3EC74-6B3C-4DD1-B52C-58AC5AA01960}">
            <xm:f>'Risico classificatie'!$B$20</xm:f>
            <x14:dxf>
              <fill>
                <patternFill>
                  <bgColor rgb="FFFF0000"/>
                </patternFill>
              </fill>
            </x14:dxf>
          </x14:cfRule>
          <x14:cfRule type="cellIs" priority="227" operator="lessThanOrEqual" id="{E0B1FCE4-6AE0-4DD6-9E2C-CDC005103D15}">
            <xm:f>'Risico classificatie'!#REF!</xm:f>
            <x14:dxf>
              <fill>
                <patternFill>
                  <bgColor rgb="FF92D050"/>
                </patternFill>
              </fill>
            </x14:dxf>
          </x14:cfRule>
          <x14:cfRule type="cellIs" priority="229" operator="greaterThanOrEqual" id="{756E00B3-6CF3-4BCA-96D6-2DDC244D8D15}">
            <xm:f>'Risico classificatie'!#REF!</xm:f>
            <x14:dxf>
              <fill>
                <patternFill>
                  <bgColor rgb="FFFF0000"/>
                </patternFill>
              </fill>
            </x14:dxf>
          </x14:cfRule>
          <xm:sqref>AK76:AK77</xm:sqref>
        </x14:conditionalFormatting>
        <x14:conditionalFormatting xmlns:xm="http://schemas.microsoft.com/office/excel/2006/main">
          <x14:cfRule type="cellIs" priority="212" operator="lessThanOrEqual" id="{1113B445-2D19-46D8-B827-64132DA0E3AD}">
            <xm:f>'Risico classificatie'!$B$18</xm:f>
            <x14:dxf>
              <fill>
                <patternFill>
                  <bgColor rgb="FF92D050"/>
                </patternFill>
              </fill>
            </x14:dxf>
          </x14:cfRule>
          <xm:sqref>AK76:AK79</xm:sqref>
        </x14:conditionalFormatting>
        <x14:conditionalFormatting xmlns:xm="http://schemas.microsoft.com/office/excel/2006/main">
          <x14:cfRule type="cellIs" priority="220" operator="greaterThanOrEqual" id="{0754FDB5-3B83-48A4-A643-DB2DB509F591}">
            <xm:f>'Risico classificatie'!$B$20</xm:f>
            <x14:dxf>
              <fill>
                <patternFill>
                  <bgColor rgb="FFFF0000"/>
                </patternFill>
              </fill>
            </x14:dxf>
          </x14:cfRule>
          <x14:cfRule type="cellIs" priority="221" operator="lessThanOrEqual" id="{23A3F669-043C-4B23-80D9-E61A370CAB93}">
            <xm:f>'Risico classificatie'!#REF!</xm:f>
            <x14:dxf>
              <fill>
                <patternFill>
                  <bgColor rgb="FF92D050"/>
                </patternFill>
              </fill>
            </x14:dxf>
          </x14:cfRule>
          <x14:cfRule type="cellIs" priority="223" operator="greaterThanOrEqual" id="{A6778882-80F0-43B9-950E-E00C7A292678}">
            <xm:f>'Risico classificatie'!#REF!</xm:f>
            <x14:dxf>
              <fill>
                <patternFill>
                  <bgColor rgb="FFFF0000"/>
                </patternFill>
              </fill>
            </x14:dxf>
          </x14:cfRule>
          <xm:sqref>AK78</xm:sqref>
        </x14:conditionalFormatting>
        <x14:conditionalFormatting xmlns:xm="http://schemas.microsoft.com/office/excel/2006/main">
          <x14:cfRule type="cellIs" priority="214" operator="greaterThanOrEqual" id="{C6A01763-6AD9-4B14-BF70-AE61E99275DC}">
            <xm:f>'Risico classificatie'!$B$20</xm:f>
            <x14:dxf>
              <fill>
                <patternFill>
                  <bgColor rgb="FFFF0000"/>
                </patternFill>
              </fill>
            </x14:dxf>
          </x14:cfRule>
          <x14:cfRule type="cellIs" priority="215" operator="lessThanOrEqual" id="{D69B77C1-5681-4C40-87C6-861210E98A04}">
            <xm:f>'Risico classificatie'!#REF!</xm:f>
            <x14:dxf>
              <fill>
                <patternFill>
                  <bgColor rgb="FF92D050"/>
                </patternFill>
              </fill>
            </x14:dxf>
          </x14:cfRule>
          <x14:cfRule type="cellIs" priority="217" operator="greaterThanOrEqual" id="{2E20F08C-5E07-48F6-B9AB-C53FB59D42F7}">
            <xm:f>'Risico classificatie'!#REF!</xm:f>
            <x14:dxf>
              <fill>
                <patternFill>
                  <bgColor rgb="FFFF0000"/>
                </patternFill>
              </fill>
            </x14:dxf>
          </x14:cfRule>
          <xm:sqref>AK79</xm:sqref>
        </x14:conditionalFormatting>
        <x14:conditionalFormatting xmlns:xm="http://schemas.microsoft.com/office/excel/2006/main">
          <x14:cfRule type="cellIs" priority="165" operator="greaterThanOrEqual" id="{62F673F7-BA98-4635-B585-BB594277ADA3}">
            <xm:f>'Risico classificatie'!$B$20</xm:f>
            <x14:dxf>
              <fill>
                <patternFill>
                  <bgColor rgb="FFFF0000"/>
                </patternFill>
              </fill>
            </x14:dxf>
          </x14:cfRule>
          <x14:cfRule type="cellIs" priority="166" operator="lessThanOrEqual" id="{00F24AEA-AF72-43B8-A77A-026E2016D7AC}">
            <xm:f>'Risico classificatie'!#REF!</xm:f>
            <x14:dxf>
              <fill>
                <patternFill>
                  <bgColor rgb="FF92D050"/>
                </patternFill>
              </fill>
            </x14:dxf>
          </x14:cfRule>
          <x14:cfRule type="cellIs" priority="168" operator="greaterThanOrEqual" id="{277F6F43-547E-4DE8-9B9B-8BA9354107DF}">
            <xm:f>'Risico classificatie'!#REF!</xm:f>
            <x14:dxf>
              <fill>
                <patternFill>
                  <bgColor rgb="FFFF0000"/>
                </patternFill>
              </fill>
            </x14:dxf>
          </x14:cfRule>
          <xm:sqref>AK81</xm:sqref>
        </x14:conditionalFormatting>
        <x14:conditionalFormatting xmlns:xm="http://schemas.microsoft.com/office/excel/2006/main">
          <x14:cfRule type="cellIs" priority="26" operator="lessThanOrEqual" id="{5F762644-66CB-4133-8D76-D841E1317CE4}">
            <xm:f>'Risico classificatie'!$B$18</xm:f>
            <x14:dxf>
              <fill>
                <patternFill>
                  <bgColor rgb="FF92D050"/>
                </patternFill>
              </fill>
            </x14:dxf>
          </x14:cfRule>
          <xm:sqref>AK81:AK92</xm:sqref>
        </x14:conditionalFormatting>
        <x14:conditionalFormatting xmlns:xm="http://schemas.microsoft.com/office/excel/2006/main">
          <x14:cfRule type="cellIs" priority="138" operator="greaterThanOrEqual" id="{E6E48762-6478-43FE-8830-F96C7E2D1074}">
            <xm:f>'Risico classificatie'!$B$20</xm:f>
            <x14:dxf>
              <fill>
                <patternFill>
                  <bgColor rgb="FFFF0000"/>
                </patternFill>
              </fill>
            </x14:dxf>
          </x14:cfRule>
          <x14:cfRule type="cellIs" priority="139" operator="lessThanOrEqual" id="{09E13467-F71D-4254-A7E5-7CCF7F36475A}">
            <xm:f>'Risico classificatie'!#REF!</xm:f>
            <x14:dxf>
              <fill>
                <patternFill>
                  <bgColor rgb="FF92D050"/>
                </patternFill>
              </fill>
            </x14:dxf>
          </x14:cfRule>
          <x14:cfRule type="cellIs" priority="141" operator="greaterThanOrEqual" id="{53999C51-F42B-49BE-915B-67ECFCA0C03A}">
            <xm:f>'Risico classificatie'!#REF!</xm:f>
            <x14:dxf>
              <fill>
                <patternFill>
                  <bgColor rgb="FFFF0000"/>
                </patternFill>
              </fill>
            </x14:dxf>
          </x14:cfRule>
          <xm:sqref>AK82</xm:sqref>
        </x14:conditionalFormatting>
        <x14:conditionalFormatting xmlns:xm="http://schemas.microsoft.com/office/excel/2006/main">
          <x14:cfRule type="cellIs" priority="126" operator="greaterThanOrEqual" id="{2613DDC4-F0CC-4979-9318-FE39D2B42C99}">
            <xm:f>'Risico classificatie'!$B$20</xm:f>
            <x14:dxf>
              <fill>
                <patternFill>
                  <bgColor rgb="FFFF0000"/>
                </patternFill>
              </fill>
            </x14:dxf>
          </x14:cfRule>
          <x14:cfRule type="cellIs" priority="127" operator="lessThanOrEqual" id="{DED2AE81-8183-4DCF-85DD-9B5B5AF6622F}">
            <xm:f>'Risico classificatie'!#REF!</xm:f>
            <x14:dxf>
              <fill>
                <patternFill>
                  <bgColor rgb="FF92D050"/>
                </patternFill>
              </fill>
            </x14:dxf>
          </x14:cfRule>
          <x14:cfRule type="cellIs" priority="129" operator="greaterThanOrEqual" id="{F10A07E7-1ED6-4CF1-89A7-DDB0464F7DF1}">
            <xm:f>'Risico classificatie'!#REF!</xm:f>
            <x14:dxf>
              <fill>
                <patternFill>
                  <bgColor rgb="FFFF0000"/>
                </patternFill>
              </fill>
            </x14:dxf>
          </x14:cfRule>
          <xm:sqref>AK83</xm:sqref>
        </x14:conditionalFormatting>
        <x14:conditionalFormatting xmlns:xm="http://schemas.microsoft.com/office/excel/2006/main">
          <x14:cfRule type="cellIs" priority="114" operator="greaterThanOrEqual" id="{F7D6FB90-6140-424E-8F95-496EF3B36B27}">
            <xm:f>'Risico classificatie'!$B$20</xm:f>
            <x14:dxf>
              <fill>
                <patternFill>
                  <bgColor rgb="FFFF0000"/>
                </patternFill>
              </fill>
            </x14:dxf>
          </x14:cfRule>
          <x14:cfRule type="cellIs" priority="115" operator="lessThanOrEqual" id="{835AF473-E635-44F5-9B1A-7CA670580CDD}">
            <xm:f>'Risico classificatie'!#REF!</xm:f>
            <x14:dxf>
              <fill>
                <patternFill>
                  <bgColor rgb="FF92D050"/>
                </patternFill>
              </fill>
            </x14:dxf>
          </x14:cfRule>
          <x14:cfRule type="cellIs" priority="117" operator="greaterThanOrEqual" id="{3B3F0970-425E-4412-829B-983F864A33B9}">
            <xm:f>'Risico classificatie'!#REF!</xm:f>
            <x14:dxf>
              <fill>
                <patternFill>
                  <bgColor rgb="FFFF0000"/>
                </patternFill>
              </fill>
            </x14:dxf>
          </x14:cfRule>
          <xm:sqref>AK84</xm:sqref>
        </x14:conditionalFormatting>
        <x14:conditionalFormatting xmlns:xm="http://schemas.microsoft.com/office/excel/2006/main">
          <x14:cfRule type="cellIs" priority="102" operator="greaterThanOrEqual" id="{F31E81D7-B94A-49C8-B5F9-0FE918673A40}">
            <xm:f>'Risico classificatie'!$B$20</xm:f>
            <x14:dxf>
              <fill>
                <patternFill>
                  <bgColor rgb="FFFF0000"/>
                </patternFill>
              </fill>
            </x14:dxf>
          </x14:cfRule>
          <x14:cfRule type="cellIs" priority="103" operator="lessThanOrEqual" id="{A1A77024-1842-49A0-A86D-6CF104064D89}">
            <xm:f>'Risico classificatie'!#REF!</xm:f>
            <x14:dxf>
              <fill>
                <patternFill>
                  <bgColor rgb="FF92D050"/>
                </patternFill>
              </fill>
            </x14:dxf>
          </x14:cfRule>
          <x14:cfRule type="cellIs" priority="105" operator="greaterThanOrEqual" id="{D5A22B5E-376D-4FBA-AF79-D6B218B4F9FB}">
            <xm:f>'Risico classificatie'!#REF!</xm:f>
            <x14:dxf>
              <fill>
                <patternFill>
                  <bgColor rgb="FFFF0000"/>
                </patternFill>
              </fill>
            </x14:dxf>
          </x14:cfRule>
          <xm:sqref>AK85</xm:sqref>
        </x14:conditionalFormatting>
        <x14:conditionalFormatting xmlns:xm="http://schemas.microsoft.com/office/excel/2006/main">
          <x14:cfRule type="cellIs" priority="90" operator="greaterThanOrEqual" id="{1FF25480-B23B-4334-9C84-BC71DCF7876E}">
            <xm:f>'Risico classificatie'!$B$20</xm:f>
            <x14:dxf>
              <fill>
                <patternFill>
                  <bgColor rgb="FFFF0000"/>
                </patternFill>
              </fill>
            </x14:dxf>
          </x14:cfRule>
          <x14:cfRule type="cellIs" priority="91" operator="lessThanOrEqual" id="{1FF2F6CF-6BA8-4B3E-AA69-0A3A9F2759C5}">
            <xm:f>'Risico classificatie'!#REF!</xm:f>
            <x14:dxf>
              <fill>
                <patternFill>
                  <bgColor rgb="FF92D050"/>
                </patternFill>
              </fill>
            </x14:dxf>
          </x14:cfRule>
          <x14:cfRule type="cellIs" priority="93" operator="greaterThanOrEqual" id="{61E19DE6-421D-46B7-BFBD-D5BCBABD3B4F}">
            <xm:f>'Risico classificatie'!#REF!</xm:f>
            <x14:dxf>
              <fill>
                <patternFill>
                  <bgColor rgb="FFFF0000"/>
                </patternFill>
              </fill>
            </x14:dxf>
          </x14:cfRule>
          <xm:sqref>AK86</xm:sqref>
        </x14:conditionalFormatting>
        <x14:conditionalFormatting xmlns:xm="http://schemas.microsoft.com/office/excel/2006/main">
          <x14:cfRule type="cellIs" priority="78" operator="greaterThanOrEqual" id="{1A4F33B8-770F-4AA9-89A8-AD6667C783E8}">
            <xm:f>'Risico classificatie'!$B$20</xm:f>
            <x14:dxf>
              <fill>
                <patternFill>
                  <bgColor rgb="FFFF0000"/>
                </patternFill>
              </fill>
            </x14:dxf>
          </x14:cfRule>
          <x14:cfRule type="cellIs" priority="79" operator="lessThanOrEqual" id="{A6E32F3F-C5A0-4C3D-964A-6BE7F13EBAB6}">
            <xm:f>'Risico classificatie'!#REF!</xm:f>
            <x14:dxf>
              <fill>
                <patternFill>
                  <bgColor rgb="FF92D050"/>
                </patternFill>
              </fill>
            </x14:dxf>
          </x14:cfRule>
          <x14:cfRule type="cellIs" priority="81" operator="greaterThanOrEqual" id="{EB145490-BD11-4A2D-B9C6-FD72E6DA9DE6}">
            <xm:f>'Risico classificatie'!#REF!</xm:f>
            <x14:dxf>
              <fill>
                <patternFill>
                  <bgColor rgb="FFFF0000"/>
                </patternFill>
              </fill>
            </x14:dxf>
          </x14:cfRule>
          <xm:sqref>AK87</xm:sqref>
        </x14:conditionalFormatting>
        <x14:conditionalFormatting xmlns:xm="http://schemas.microsoft.com/office/excel/2006/main">
          <x14:cfRule type="cellIs" priority="66" operator="greaterThanOrEqual" id="{ECC29998-1556-4FAA-B4A3-4BDF172B5554}">
            <xm:f>'Risico classificatie'!$B$20</xm:f>
            <x14:dxf>
              <fill>
                <patternFill>
                  <bgColor rgb="FFFF0000"/>
                </patternFill>
              </fill>
            </x14:dxf>
          </x14:cfRule>
          <x14:cfRule type="cellIs" priority="67" operator="lessThanOrEqual" id="{95284750-F95A-4F81-A8FB-9AC111D49FFD}">
            <xm:f>'Risico classificatie'!#REF!</xm:f>
            <x14:dxf>
              <fill>
                <patternFill>
                  <bgColor rgb="FF92D050"/>
                </patternFill>
              </fill>
            </x14:dxf>
          </x14:cfRule>
          <x14:cfRule type="cellIs" priority="69" operator="greaterThanOrEqual" id="{3FA10C1F-E2CE-4DBD-B05B-3B9864C23690}">
            <xm:f>'Risico classificatie'!#REF!</xm:f>
            <x14:dxf>
              <fill>
                <patternFill>
                  <bgColor rgb="FFFF0000"/>
                </patternFill>
              </fill>
            </x14:dxf>
          </x14:cfRule>
          <xm:sqref>AK88</xm:sqref>
        </x14:conditionalFormatting>
        <x14:conditionalFormatting xmlns:xm="http://schemas.microsoft.com/office/excel/2006/main">
          <x14:cfRule type="cellIs" priority="50" operator="greaterThanOrEqual" id="{E578641C-09F7-49BF-9DFE-F1796B441245}">
            <xm:f>'Risico classificatie'!$B$20</xm:f>
            <x14:dxf>
              <fill>
                <patternFill>
                  <bgColor rgb="FFFF0000"/>
                </patternFill>
              </fill>
            </x14:dxf>
          </x14:cfRule>
          <x14:cfRule type="cellIs" priority="51" operator="lessThanOrEqual" id="{D2BAEAE9-2CE7-4558-9CAC-7F394312E654}">
            <xm:f>'Risico classificatie'!#REF!</xm:f>
            <x14:dxf>
              <fill>
                <patternFill>
                  <bgColor rgb="FF92D050"/>
                </patternFill>
              </fill>
            </x14:dxf>
          </x14:cfRule>
          <x14:cfRule type="cellIs" priority="53" operator="greaterThanOrEqual" id="{95C6FFA8-C846-46DB-A20E-54D295F5A69D}">
            <xm:f>'Risico classificatie'!#REF!</xm:f>
            <x14:dxf>
              <fill>
                <patternFill>
                  <bgColor rgb="FFFF0000"/>
                </patternFill>
              </fill>
            </x14:dxf>
          </x14:cfRule>
          <xm:sqref>AK89</xm:sqref>
        </x14:conditionalFormatting>
        <x14:conditionalFormatting xmlns:xm="http://schemas.microsoft.com/office/excel/2006/main">
          <x14:cfRule type="cellIs" priority="39" operator="greaterThanOrEqual" id="{1EA555EE-CE16-441E-BEE2-273C32E64E05}">
            <xm:f>'Risico classificatie'!$B$20</xm:f>
            <x14:dxf>
              <fill>
                <patternFill>
                  <bgColor rgb="FFFF0000"/>
                </patternFill>
              </fill>
            </x14:dxf>
          </x14:cfRule>
          <x14:cfRule type="cellIs" priority="40" operator="lessThanOrEqual" id="{D3A125D8-DDD2-49B8-9CAF-80DF6C90EB56}">
            <xm:f>'Risico classificatie'!#REF!</xm:f>
            <x14:dxf>
              <fill>
                <patternFill>
                  <bgColor rgb="FF92D050"/>
                </patternFill>
              </fill>
            </x14:dxf>
          </x14:cfRule>
          <x14:cfRule type="cellIs" priority="42" operator="greaterThanOrEqual" id="{D517E3D0-A801-4986-BA5F-CD910C06ECCC}">
            <xm:f>'Risico classificatie'!#REF!</xm:f>
            <x14:dxf>
              <fill>
                <patternFill>
                  <bgColor rgb="FFFF0000"/>
                </patternFill>
              </fill>
            </x14:dxf>
          </x14:cfRule>
          <xm:sqref>AK90</xm:sqref>
        </x14:conditionalFormatting>
        <x14:conditionalFormatting xmlns:xm="http://schemas.microsoft.com/office/excel/2006/main">
          <x14:cfRule type="cellIs" priority="28" operator="greaterThanOrEqual" id="{7B5027FB-2DF9-4359-A675-F90D7C15A3D1}">
            <xm:f>'Risico classificatie'!$B$20</xm:f>
            <x14:dxf>
              <fill>
                <patternFill>
                  <bgColor rgb="FFFF0000"/>
                </patternFill>
              </fill>
            </x14:dxf>
          </x14:cfRule>
          <x14:cfRule type="cellIs" priority="29" operator="lessThanOrEqual" id="{557FFDBE-3C94-4CE5-9D6C-914EF2B6052F}">
            <xm:f>'Risico classificatie'!#REF!</xm:f>
            <x14:dxf>
              <fill>
                <patternFill>
                  <bgColor rgb="FF92D050"/>
                </patternFill>
              </fill>
            </x14:dxf>
          </x14:cfRule>
          <x14:cfRule type="cellIs" priority="31" operator="greaterThanOrEqual" id="{602BFC6D-62C2-4F34-984D-D6E25C06C4E7}">
            <xm:f>'Risico classificatie'!#REF!</xm:f>
            <x14:dxf>
              <fill>
                <patternFill>
                  <bgColor rgb="FFFF0000"/>
                </patternFill>
              </fill>
            </x14:dxf>
          </x14:cfRule>
          <xm:sqref>AK91</xm:sqref>
        </x14:conditionalFormatting>
        <x14:conditionalFormatting xmlns:xm="http://schemas.microsoft.com/office/excel/2006/main">
          <x14:cfRule type="cellIs" priority="339" operator="between" id="{CA757BA9-7D82-46CE-9B0E-36AE6AAC1DE2}">
            <xm:f>'Risico classificatie'!$B$18</xm:f>
            <xm:f>'Risico classificatie'!$B$20</xm:f>
            <x14:dxf>
              <fill>
                <patternFill>
                  <bgColor rgb="FFFFC000"/>
                </patternFill>
              </fill>
            </x14:dxf>
          </x14:cfRule>
          <xm:sqref>AK92 V92</xm:sqref>
        </x14:conditionalFormatting>
        <x14:conditionalFormatting xmlns:xm="http://schemas.microsoft.com/office/excel/2006/main">
          <x14:cfRule type="cellIs" priority="2" operator="greaterThanOrEqual" id="{862C0092-B757-47F6-A5A3-1A0F797EBF72}">
            <xm:f>'Risico classificatie'!$B$20</xm:f>
            <x14:dxf>
              <fill>
                <patternFill>
                  <bgColor rgb="FFFF0000"/>
                </patternFill>
              </fill>
            </x14:dxf>
          </x14:cfRule>
          <x14:cfRule type="cellIs" priority="3" operator="lessThanOrEqual" id="{7623CA51-C93A-4655-8B14-E55413C061CD}">
            <xm:f>'Risico classificatie'!#REF!</xm:f>
            <x14:dxf>
              <fill>
                <patternFill>
                  <bgColor rgb="FF92D050"/>
                </patternFill>
              </fill>
            </x14:dxf>
          </x14:cfRule>
          <x14:cfRule type="cellIs" priority="5" operator="greaterThanOrEqual" id="{94E5CDD3-B87A-421E-BE7D-C413CB9CF4B7}">
            <xm:f>'Risico classificatie'!#REF!</xm:f>
            <x14:dxf>
              <fill>
                <patternFill>
                  <bgColor rgb="FFFF0000"/>
                </patternFill>
              </fill>
            </x14:dxf>
          </x14:cfRule>
          <xm:sqref>V94:V95</xm:sqref>
        </x14:conditionalFormatting>
        <x14:conditionalFormatting xmlns:xm="http://schemas.microsoft.com/office/excel/2006/main">
          <x14:cfRule type="cellIs" priority="1" operator="lessThanOrEqual" id="{5E605F5C-6925-4124-9B6A-6D0E815DC882}">
            <xm:f>'Risico classificatie'!$B$18</xm:f>
            <x14:dxf>
              <fill>
                <patternFill>
                  <bgColor rgb="FF92D050"/>
                </patternFill>
              </fill>
            </x14:dxf>
          </x14:cfRule>
          <xm:sqref>V94:V95</xm:sqref>
        </x14:conditionalFormatting>
        <x14:conditionalFormatting xmlns:xm="http://schemas.microsoft.com/office/excel/2006/main">
          <x14:cfRule type="cellIs" priority="6" operator="lessThanOrEqual" id="{C4C04917-4CF2-4848-A419-590087B877A7}">
            <xm:f>'Risico classificatie'!$B$18</xm:f>
            <x14:dxf>
              <fill>
                <patternFill>
                  <bgColor rgb="FF92D050"/>
                </patternFill>
              </fill>
            </x14:dxf>
          </x14:cfRule>
          <xm:sqref>AK94:AK95</xm:sqref>
        </x14:conditionalFormatting>
        <x14:conditionalFormatting xmlns:xm="http://schemas.microsoft.com/office/excel/2006/main">
          <x14:cfRule type="cellIs" priority="8" operator="greaterThanOrEqual" id="{D2C25B61-3525-4AC9-ACD7-6E749A47A81C}">
            <xm:f>'Risico classificatie'!$B$20</xm:f>
            <x14:dxf>
              <fill>
                <patternFill>
                  <bgColor rgb="FFFF0000"/>
                </patternFill>
              </fill>
            </x14:dxf>
          </x14:cfRule>
          <x14:cfRule type="cellIs" priority="9" operator="lessThanOrEqual" id="{02B365AE-8D74-4D74-AB16-4D4CA162508C}">
            <xm:f>'Risico classificatie'!#REF!</xm:f>
            <x14:dxf>
              <fill>
                <patternFill>
                  <bgColor rgb="FF92D050"/>
                </patternFill>
              </fill>
            </x14:dxf>
          </x14:cfRule>
          <x14:cfRule type="cellIs" priority="11" operator="greaterThanOrEqual" id="{36132816-B8DD-4F40-A67E-B7FAB25916C8}">
            <xm:f>'Risico classificatie'!#REF!</xm:f>
            <x14:dxf>
              <fill>
                <patternFill>
                  <bgColor rgb="FFFF0000"/>
                </patternFill>
              </fill>
            </x14:dxf>
          </x14:cfRule>
          <xm:sqref>AK94:AK95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Y96"/>
  <sheetViews>
    <sheetView zoomScale="70" zoomScaleNormal="70" workbookViewId="0">
      <pane ySplit="12" topLeftCell="A96" activePane="bottomLeft" state="frozen"/>
      <selection activeCell="P1" sqref="P1"/>
      <selection pane="bottomLeft" activeCell="F3" sqref="F3"/>
    </sheetView>
  </sheetViews>
  <sheetFormatPr defaultColWidth="9.33203125" defaultRowHeight="14.4" x14ac:dyDescent="0.3"/>
  <cols>
    <col min="1" max="1" width="4" style="140" customWidth="1"/>
    <col min="2" max="2" width="7.33203125" style="143" customWidth="1"/>
    <col min="3" max="5" width="4.6640625" customWidth="1"/>
    <col min="6" max="6" width="5.44140625" customWidth="1"/>
    <col min="7" max="7" width="5.88671875" customWidth="1"/>
    <col min="8" max="8" width="2.5546875" customWidth="1"/>
    <col min="9" max="9" width="33.5546875" customWidth="1"/>
    <col min="10" max="10" width="2.5546875" customWidth="1"/>
    <col min="11" max="11" width="40.6640625" customWidth="1"/>
    <col min="12" max="12" width="2" customWidth="1"/>
    <col min="13" max="13" width="40.6640625" customWidth="1"/>
    <col min="14" max="14" width="2" customWidth="1"/>
    <col min="15" max="15" width="40.6640625" customWidth="1"/>
    <col min="16" max="16" width="2" customWidth="1"/>
    <col min="17" max="17" width="22.6640625" customWidth="1"/>
    <col min="18" max="18" width="2" customWidth="1"/>
    <col min="19" max="21" width="4.6640625" customWidth="1"/>
    <col min="22" max="22" width="5.6640625" customWidth="1"/>
    <col min="23" max="23" width="2" customWidth="1"/>
    <col min="24" max="24" width="40.6640625" customWidth="1"/>
    <col min="25" max="25" width="2" customWidth="1"/>
    <col min="26" max="27" width="0" hidden="1" customWidth="1"/>
    <col min="28" max="28" width="22.6640625" customWidth="1"/>
    <col min="29" max="29" width="2" customWidth="1"/>
    <col min="30" max="30" width="27.6640625" customWidth="1"/>
    <col min="31" max="31" width="1.6640625" customWidth="1"/>
    <col min="32" max="32" width="27.6640625" customWidth="1"/>
    <col min="33" max="33" width="2.44140625" customWidth="1"/>
    <col min="34" max="36" width="4.6640625" customWidth="1"/>
    <col min="37" max="37" width="5.6640625" customWidth="1"/>
    <col min="38" max="38" width="2" customWidth="1"/>
    <col min="39" max="39" width="27.6640625" customWidth="1"/>
    <col min="40" max="40" width="2" customWidth="1"/>
    <col min="41" max="41" width="40.6640625" customWidth="1"/>
    <col min="42" max="42" width="2" customWidth="1"/>
    <col min="43" max="43" width="22.6640625" customWidth="1"/>
    <col min="44" max="44" width="2" customWidth="1"/>
    <col min="45" max="45" width="12.6640625" customWidth="1"/>
    <col min="46" max="46" width="2" customWidth="1"/>
    <col min="47" max="47" width="40.6640625" customWidth="1"/>
    <col min="48" max="48" width="2" customWidth="1"/>
    <col min="49" max="49" width="22.6640625" customWidth="1"/>
    <col min="50" max="50" width="2" customWidth="1"/>
    <col min="51" max="51" width="12.6640625" customWidth="1"/>
  </cols>
  <sheetData>
    <row r="1" spans="1:51" s="63" customFormat="1" ht="17.399999999999999" x14ac:dyDescent="0.3">
      <c r="A1" s="150"/>
      <c r="B1" s="17" t="s">
        <v>1816</v>
      </c>
      <c r="C1" s="17"/>
      <c r="D1" s="17"/>
      <c r="E1" s="17"/>
      <c r="F1" s="17"/>
      <c r="G1" s="17"/>
      <c r="H1" s="62"/>
      <c r="S1" s="62"/>
      <c r="T1" s="62"/>
      <c r="U1" s="62"/>
      <c r="V1" s="62"/>
      <c r="X1" s="64"/>
      <c r="Y1" s="64"/>
      <c r="Z1" s="64"/>
      <c r="AA1" s="64"/>
      <c r="AB1" s="64"/>
      <c r="AC1" s="64"/>
      <c r="AD1" s="64"/>
      <c r="AE1" s="64"/>
      <c r="AF1" s="64"/>
      <c r="AH1" s="62"/>
      <c r="AI1" s="62"/>
      <c r="AJ1" s="62"/>
      <c r="AK1" s="62"/>
      <c r="AQ1" s="64"/>
      <c r="AR1" s="64"/>
      <c r="AS1" s="67"/>
      <c r="AT1" s="64"/>
      <c r="AY1" s="76"/>
    </row>
    <row r="2" spans="1:51" s="19" customFormat="1" ht="20.55" customHeight="1" x14ac:dyDescent="0.25">
      <c r="A2" s="145"/>
      <c r="B2" s="141"/>
      <c r="C2" s="16"/>
      <c r="D2" s="16"/>
      <c r="E2" s="16"/>
      <c r="F2" s="16"/>
      <c r="G2" s="16"/>
      <c r="H2" s="18"/>
      <c r="S2" s="18"/>
      <c r="T2" s="18"/>
      <c r="U2" s="18"/>
      <c r="V2" s="18"/>
      <c r="X2" s="20"/>
      <c r="Y2" s="20"/>
      <c r="Z2" s="20"/>
      <c r="AA2" s="20"/>
      <c r="AB2" s="20"/>
      <c r="AC2" s="20"/>
      <c r="AD2" s="20"/>
      <c r="AE2" s="20"/>
      <c r="AF2" s="20"/>
      <c r="AH2" s="18"/>
      <c r="AI2" s="18"/>
      <c r="AJ2" s="18"/>
      <c r="AK2" s="18"/>
      <c r="AQ2" s="20"/>
      <c r="AR2" s="20"/>
      <c r="AS2" s="68"/>
      <c r="AT2" s="20"/>
      <c r="AY2" s="77"/>
    </row>
    <row r="3" spans="1:51" s="19" customFormat="1" ht="13.2" x14ac:dyDescent="0.25">
      <c r="A3" s="140"/>
      <c r="E3" s="21" t="s">
        <v>175</v>
      </c>
      <c r="F3" s="22" t="s">
        <v>2059</v>
      </c>
      <c r="S3" s="18"/>
      <c r="T3" s="18"/>
      <c r="U3" s="18"/>
      <c r="V3" s="18"/>
      <c r="X3" s="20"/>
      <c r="Y3" s="20"/>
      <c r="Z3" s="20"/>
      <c r="AA3" s="20"/>
      <c r="AB3" s="20"/>
      <c r="AC3" s="20"/>
      <c r="AD3" s="20"/>
      <c r="AE3" s="20"/>
      <c r="AF3" s="20"/>
      <c r="AH3" s="18"/>
      <c r="AI3" s="18"/>
      <c r="AJ3" s="18"/>
      <c r="AK3" s="18"/>
      <c r="AQ3" s="20"/>
      <c r="AR3" s="20"/>
      <c r="AS3" s="68"/>
      <c r="AT3" s="20"/>
      <c r="AY3" s="77"/>
    </row>
    <row r="4" spans="1:51" s="19" customFormat="1" ht="15" customHeight="1" x14ac:dyDescent="0.25">
      <c r="A4" s="140"/>
      <c r="E4" s="21" t="s">
        <v>176</v>
      </c>
      <c r="F4" s="417">
        <v>42464</v>
      </c>
      <c r="G4" s="417"/>
      <c r="H4" s="417"/>
      <c r="S4" s="18"/>
      <c r="T4" s="18"/>
      <c r="U4" s="18"/>
      <c r="V4" s="18"/>
      <c r="X4" s="20"/>
      <c r="Y4" s="20"/>
      <c r="Z4" s="20"/>
      <c r="AA4" s="20"/>
      <c r="AB4" s="20"/>
      <c r="AC4" s="20"/>
      <c r="AD4" s="20"/>
      <c r="AE4" s="20"/>
      <c r="AF4" s="20"/>
      <c r="AH4" s="18"/>
      <c r="AI4" s="18"/>
      <c r="AJ4" s="18"/>
      <c r="AK4" s="18"/>
      <c r="AQ4" s="20"/>
      <c r="AR4" s="20"/>
      <c r="AS4" s="68"/>
      <c r="AT4" s="20"/>
      <c r="AY4" s="77"/>
    </row>
    <row r="5" spans="1:51" s="19" customFormat="1" ht="15" customHeight="1" x14ac:dyDescent="0.25">
      <c r="A5" s="140"/>
      <c r="E5" s="21" t="s">
        <v>177</v>
      </c>
      <c r="F5" s="417">
        <v>45790</v>
      </c>
      <c r="G5" s="417"/>
      <c r="H5" s="417"/>
      <c r="L5" s="23"/>
      <c r="O5" s="23"/>
      <c r="P5" s="23"/>
      <c r="Q5" s="23"/>
      <c r="R5" s="3"/>
      <c r="S5" s="3"/>
      <c r="T5" s="3"/>
      <c r="U5" s="3"/>
      <c r="V5" s="3"/>
      <c r="W5" s="3"/>
      <c r="X5" s="3"/>
      <c r="Y5" s="3"/>
      <c r="Z5" s="3"/>
      <c r="AA5" s="3"/>
      <c r="AB5" s="3"/>
      <c r="AC5" s="3"/>
      <c r="AD5" s="3"/>
      <c r="AE5" s="3"/>
      <c r="AF5" s="3"/>
      <c r="AG5" s="3"/>
      <c r="AH5" s="3"/>
      <c r="AI5" s="3"/>
      <c r="AJ5" s="3"/>
      <c r="AK5" s="3"/>
      <c r="AQ5" s="3"/>
      <c r="AR5" s="3"/>
      <c r="AS5" s="69"/>
      <c r="AT5" s="3"/>
      <c r="AY5" s="77"/>
    </row>
    <row r="6" spans="1:51" s="19" customFormat="1" ht="21.6" customHeight="1" thickBot="1" x14ac:dyDescent="0.3">
      <c r="A6" s="140"/>
      <c r="B6" s="140"/>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c r="AY6" s="77"/>
    </row>
    <row r="7" spans="1:51" s="19" customFormat="1" ht="21.6" customHeight="1" thickTop="1" thickBot="1" x14ac:dyDescent="0.3">
      <c r="A7" s="140"/>
      <c r="B7" s="434" t="s">
        <v>3</v>
      </c>
      <c r="C7" s="435"/>
      <c r="D7" s="435"/>
      <c r="E7" s="435"/>
      <c r="F7" s="435"/>
      <c r="G7" s="435"/>
      <c r="H7" s="435"/>
      <c r="I7" s="435"/>
      <c r="J7" s="435"/>
      <c r="K7" s="435"/>
      <c r="L7" s="435"/>
      <c r="M7" s="435"/>
      <c r="N7" s="435"/>
      <c r="O7" s="435"/>
      <c r="P7" s="435"/>
      <c r="Q7" s="435"/>
      <c r="R7" s="435"/>
      <c r="S7" s="435"/>
      <c r="T7" s="435"/>
      <c r="U7" s="435"/>
      <c r="V7" s="435"/>
      <c r="W7" s="436"/>
      <c r="X7" s="430" t="s">
        <v>4</v>
      </c>
      <c r="Y7" s="431"/>
      <c r="Z7" s="431"/>
      <c r="AA7" s="431"/>
      <c r="AB7" s="431"/>
      <c r="AC7" s="431"/>
      <c r="AD7" s="431"/>
      <c r="AE7" s="431"/>
      <c r="AF7" s="431"/>
      <c r="AG7" s="431"/>
      <c r="AH7" s="431"/>
      <c r="AI7" s="431"/>
      <c r="AJ7" s="431"/>
      <c r="AK7" s="431"/>
      <c r="AL7" s="431"/>
      <c r="AM7" s="432" t="s">
        <v>13</v>
      </c>
      <c r="AN7" s="433"/>
      <c r="AO7" s="433"/>
      <c r="AP7" s="433"/>
      <c r="AQ7" s="433"/>
      <c r="AR7" s="433"/>
      <c r="AS7" s="433"/>
      <c r="AT7" s="433"/>
      <c r="AU7" s="433"/>
      <c r="AV7" s="433"/>
      <c r="AW7" s="433"/>
      <c r="AX7" s="433"/>
      <c r="AY7" s="433"/>
    </row>
    <row r="8" spans="1:51" s="19" customFormat="1" ht="15" customHeight="1" thickTop="1" thickBot="1" x14ac:dyDescent="0.3">
      <c r="A8" s="146"/>
      <c r="B8" s="139"/>
      <c r="C8" s="25"/>
      <c r="D8" s="25"/>
      <c r="E8" s="25"/>
      <c r="F8" s="25"/>
      <c r="G8" s="25"/>
      <c r="H8" s="25"/>
      <c r="I8" s="26"/>
      <c r="J8" s="26"/>
      <c r="K8" s="26"/>
      <c r="L8" s="26"/>
      <c r="M8" s="151" t="s">
        <v>1351</v>
      </c>
      <c r="N8" s="26"/>
      <c r="O8" s="26"/>
      <c r="P8" s="26"/>
      <c r="Q8" s="25"/>
      <c r="R8" s="26"/>
      <c r="T8" s="27"/>
      <c r="U8" s="65" t="s">
        <v>1282</v>
      </c>
      <c r="V8" s="27"/>
      <c r="W8" s="26"/>
      <c r="X8" s="2"/>
      <c r="Y8" s="2"/>
      <c r="Z8" s="2"/>
      <c r="AA8" s="2"/>
      <c r="AB8" s="2"/>
      <c r="AC8" s="2"/>
      <c r="AD8" s="152" t="s">
        <v>1352</v>
      </c>
      <c r="AE8" s="2"/>
      <c r="AF8" s="2"/>
      <c r="AG8" s="2"/>
      <c r="AI8" s="29"/>
      <c r="AJ8" s="29"/>
      <c r="AK8" s="2"/>
      <c r="AL8" s="2"/>
      <c r="AM8" s="2"/>
      <c r="AN8" s="2"/>
      <c r="AO8" s="2"/>
      <c r="AP8" s="2"/>
      <c r="AQ8" s="153" t="s">
        <v>1353</v>
      </c>
      <c r="AR8" s="2"/>
      <c r="AS8" s="70"/>
      <c r="AT8" s="2"/>
      <c r="AU8" s="2"/>
      <c r="AV8" s="2"/>
      <c r="AW8" s="2"/>
      <c r="AX8" s="2"/>
      <c r="AY8" s="70"/>
    </row>
    <row r="9" spans="1:51" s="19" customFormat="1" ht="15" customHeight="1" thickBot="1" x14ac:dyDescent="0.3">
      <c r="A9" s="146"/>
      <c r="B9" s="139"/>
      <c r="C9" s="437" t="s">
        <v>187</v>
      </c>
      <c r="D9" s="438"/>
      <c r="E9" s="438"/>
      <c r="F9" s="438"/>
      <c r="G9" s="439"/>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1283</v>
      </c>
      <c r="AK9" s="2"/>
      <c r="AL9" s="2"/>
      <c r="AM9" s="2"/>
      <c r="AN9" s="2"/>
      <c r="AO9" s="2"/>
      <c r="AP9" s="2"/>
      <c r="AQ9" s="2"/>
      <c r="AR9" s="2"/>
      <c r="AS9" s="70"/>
      <c r="AT9" s="2"/>
      <c r="AU9" s="2"/>
      <c r="AV9" s="2"/>
      <c r="AW9" s="2"/>
      <c r="AX9" s="2"/>
      <c r="AY9" s="70"/>
    </row>
    <row r="10" spans="1:51" s="19" customFormat="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1350</v>
      </c>
      <c r="B11" s="142" t="s">
        <v>207</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279" customFormat="1" ht="13.2" x14ac:dyDescent="0.25">
      <c r="A12" s="149"/>
      <c r="B12" s="441" t="s">
        <v>1804</v>
      </c>
      <c r="C12" s="441"/>
      <c r="D12" s="441"/>
      <c r="E12" s="441"/>
      <c r="F12" s="441"/>
      <c r="G12" s="441"/>
      <c r="H12" s="441"/>
      <c r="I12" s="441"/>
      <c r="J12" s="273"/>
      <c r="K12" s="273"/>
      <c r="L12" s="272"/>
      <c r="M12" s="272"/>
      <c r="N12" s="272"/>
      <c r="O12" s="272"/>
      <c r="P12" s="273"/>
      <c r="Q12" s="273"/>
      <c r="R12" s="274"/>
      <c r="S12" s="275"/>
      <c r="T12" s="275"/>
      <c r="U12" s="275"/>
      <c r="V12" s="276"/>
      <c r="W12" s="277"/>
      <c r="X12" s="272"/>
      <c r="Y12" s="272"/>
      <c r="Z12" s="272"/>
      <c r="AA12" s="272"/>
      <c r="AB12" s="272"/>
      <c r="AC12" s="272"/>
      <c r="AD12" s="272"/>
      <c r="AE12" s="272"/>
      <c r="AF12" s="272"/>
      <c r="AG12" s="274"/>
      <c r="AH12" s="275"/>
      <c r="AI12" s="275"/>
      <c r="AJ12" s="275"/>
      <c r="AK12" s="275"/>
      <c r="AL12" s="277"/>
      <c r="AM12" s="273"/>
      <c r="AN12" s="273"/>
      <c r="AO12" s="273"/>
      <c r="AP12" s="273"/>
      <c r="AQ12" s="273"/>
      <c r="AR12" s="273"/>
      <c r="AS12" s="278"/>
      <c r="AT12" s="273"/>
      <c r="AU12" s="273"/>
      <c r="AV12" s="273"/>
      <c r="AW12" s="273"/>
      <c r="AX12" s="273"/>
      <c r="AY12" s="278"/>
    </row>
    <row r="13" spans="1:51" s="19" customFormat="1" ht="39.6" x14ac:dyDescent="0.25">
      <c r="A13" s="148">
        <v>1</v>
      </c>
      <c r="B13" s="39" t="s">
        <v>705</v>
      </c>
      <c r="C13" s="125"/>
      <c r="D13" s="126"/>
      <c r="E13" s="126" t="s">
        <v>617</v>
      </c>
      <c r="F13" s="126"/>
      <c r="G13" s="300" t="s">
        <v>617</v>
      </c>
      <c r="H13" s="56"/>
      <c r="I13" s="226" t="s">
        <v>2039</v>
      </c>
      <c r="J13" s="227"/>
      <c r="K13" s="227" t="s">
        <v>108</v>
      </c>
      <c r="L13" s="228"/>
      <c r="M13" s="228" t="s">
        <v>686</v>
      </c>
      <c r="N13" s="228"/>
      <c r="O13" s="228" t="s">
        <v>679</v>
      </c>
      <c r="P13" s="227"/>
      <c r="Q13" s="304" t="s">
        <v>1945</v>
      </c>
      <c r="R13" s="42"/>
      <c r="S13" s="58">
        <v>7</v>
      </c>
      <c r="T13" s="58">
        <v>7</v>
      </c>
      <c r="U13" s="58">
        <v>9</v>
      </c>
      <c r="V13" s="53">
        <f>S13*T13*U13</f>
        <v>441</v>
      </c>
      <c r="W13" s="45"/>
      <c r="X13" s="233" t="s">
        <v>1727</v>
      </c>
      <c r="Y13" s="233"/>
      <c r="Z13" s="233"/>
      <c r="AA13" s="233"/>
      <c r="AB13" s="233" t="s">
        <v>1018</v>
      </c>
      <c r="AC13" s="233"/>
      <c r="AD13" s="233" t="s">
        <v>708</v>
      </c>
      <c r="AE13" s="233"/>
      <c r="AF13" s="233" t="s">
        <v>747</v>
      </c>
      <c r="AG13" s="42"/>
      <c r="AH13" s="58">
        <v>7</v>
      </c>
      <c r="AI13" s="58">
        <v>5</v>
      </c>
      <c r="AJ13" s="58">
        <v>9</v>
      </c>
      <c r="AK13" s="44">
        <f>AH13*AI13*AJ13</f>
        <v>315</v>
      </c>
      <c r="AL13" s="45"/>
      <c r="AM13" s="61" t="s">
        <v>887</v>
      </c>
      <c r="AN13" s="61"/>
      <c r="AO13" s="61" t="s">
        <v>619</v>
      </c>
      <c r="AP13" s="61"/>
      <c r="AQ13" s="61" t="s">
        <v>619</v>
      </c>
      <c r="AR13" s="61"/>
      <c r="AS13" s="75" t="s">
        <v>619</v>
      </c>
      <c r="AT13" s="61"/>
      <c r="AU13" s="123" t="s">
        <v>1610</v>
      </c>
      <c r="AV13" s="61"/>
      <c r="AW13" s="61" t="s">
        <v>1000</v>
      </c>
      <c r="AX13" s="61"/>
      <c r="AY13" s="111" t="s">
        <v>1439</v>
      </c>
    </row>
    <row r="14" spans="1:51" s="19" customFormat="1" ht="39.6" x14ac:dyDescent="0.25">
      <c r="A14" s="148">
        <v>2</v>
      </c>
      <c r="B14" s="39" t="s">
        <v>705</v>
      </c>
      <c r="C14" s="125"/>
      <c r="D14" s="126"/>
      <c r="E14" s="126" t="s">
        <v>617</v>
      </c>
      <c r="F14" s="126"/>
      <c r="G14" s="300" t="s">
        <v>617</v>
      </c>
      <c r="H14" s="56"/>
      <c r="I14" s="226" t="s">
        <v>2039</v>
      </c>
      <c r="J14" s="227"/>
      <c r="K14" s="227" t="s">
        <v>83</v>
      </c>
      <c r="L14" s="228"/>
      <c r="M14" s="228" t="s">
        <v>1306</v>
      </c>
      <c r="N14" s="228"/>
      <c r="O14" s="228" t="s">
        <v>104</v>
      </c>
      <c r="P14" s="227"/>
      <c r="Q14" s="304" t="s">
        <v>1945</v>
      </c>
      <c r="R14" s="42"/>
      <c r="S14" s="58">
        <v>7</v>
      </c>
      <c r="T14" s="58">
        <v>7</v>
      </c>
      <c r="U14" s="58">
        <v>9</v>
      </c>
      <c r="V14" s="53">
        <f t="shared" ref="V14:V22" si="0">S14*T14*U14</f>
        <v>441</v>
      </c>
      <c r="W14" s="45"/>
      <c r="X14" s="233" t="s">
        <v>1727</v>
      </c>
      <c r="Y14" s="233"/>
      <c r="Z14" s="233"/>
      <c r="AA14" s="233"/>
      <c r="AB14" s="233" t="s">
        <v>1018</v>
      </c>
      <c r="AC14" s="233"/>
      <c r="AD14" s="233" t="s">
        <v>708</v>
      </c>
      <c r="AE14" s="233"/>
      <c r="AF14" s="233" t="s">
        <v>747</v>
      </c>
      <c r="AG14" s="42"/>
      <c r="AH14" s="58">
        <v>7</v>
      </c>
      <c r="AI14" s="58">
        <v>5</v>
      </c>
      <c r="AJ14" s="58">
        <v>9</v>
      </c>
      <c r="AK14" s="44">
        <f t="shared" ref="AK14:AK22" si="1">AH14*AI14*AJ14</f>
        <v>315</v>
      </c>
      <c r="AL14" s="45"/>
      <c r="AM14" s="61" t="s">
        <v>887</v>
      </c>
      <c r="AN14" s="61"/>
      <c r="AO14" s="61" t="s">
        <v>619</v>
      </c>
      <c r="AP14" s="61"/>
      <c r="AQ14" s="61" t="s">
        <v>619</v>
      </c>
      <c r="AR14" s="61"/>
      <c r="AS14" s="75" t="s">
        <v>619</v>
      </c>
      <c r="AT14" s="61"/>
      <c r="AU14" s="123" t="s">
        <v>1610</v>
      </c>
      <c r="AV14" s="61"/>
      <c r="AW14" s="61" t="s">
        <v>1000</v>
      </c>
      <c r="AX14" s="61"/>
      <c r="AY14" s="111" t="s">
        <v>1439</v>
      </c>
    </row>
    <row r="15" spans="1:51" s="19" customFormat="1" ht="39.6" x14ac:dyDescent="0.25">
      <c r="A15" s="149">
        <v>3</v>
      </c>
      <c r="B15" s="39" t="s">
        <v>705</v>
      </c>
      <c r="C15" s="125"/>
      <c r="D15" s="126"/>
      <c r="E15" s="126" t="s">
        <v>617</v>
      </c>
      <c r="F15" s="126"/>
      <c r="G15" s="300" t="s">
        <v>617</v>
      </c>
      <c r="H15" s="56"/>
      <c r="I15" s="226" t="s">
        <v>2039</v>
      </c>
      <c r="J15" s="227"/>
      <c r="K15" s="227" t="s">
        <v>83</v>
      </c>
      <c r="L15" s="228"/>
      <c r="M15" s="228" t="s">
        <v>687</v>
      </c>
      <c r="N15" s="228"/>
      <c r="O15" s="228" t="s">
        <v>104</v>
      </c>
      <c r="P15" s="227"/>
      <c r="Q15" s="304" t="s">
        <v>1945</v>
      </c>
      <c r="R15" s="42"/>
      <c r="S15" s="58">
        <v>7</v>
      </c>
      <c r="T15" s="58">
        <v>7</v>
      </c>
      <c r="U15" s="58">
        <v>9</v>
      </c>
      <c r="V15" s="53">
        <f t="shared" si="0"/>
        <v>441</v>
      </c>
      <c r="W15" s="45"/>
      <c r="X15" s="233" t="s">
        <v>1727</v>
      </c>
      <c r="Y15" s="233"/>
      <c r="Z15" s="233"/>
      <c r="AA15" s="233"/>
      <c r="AB15" s="233" t="s">
        <v>1018</v>
      </c>
      <c r="AC15" s="233"/>
      <c r="AD15" s="233" t="s">
        <v>708</v>
      </c>
      <c r="AE15" s="233"/>
      <c r="AF15" s="233" t="s">
        <v>747</v>
      </c>
      <c r="AG15" s="42"/>
      <c r="AH15" s="58">
        <v>7</v>
      </c>
      <c r="AI15" s="58">
        <v>5</v>
      </c>
      <c r="AJ15" s="58">
        <v>9</v>
      </c>
      <c r="AK15" s="44">
        <f t="shared" si="1"/>
        <v>315</v>
      </c>
      <c r="AL15" s="45"/>
      <c r="AM15" s="61" t="s">
        <v>887</v>
      </c>
      <c r="AN15" s="61"/>
      <c r="AO15" s="61" t="s">
        <v>619</v>
      </c>
      <c r="AP15" s="61"/>
      <c r="AQ15" s="61" t="s">
        <v>619</v>
      </c>
      <c r="AR15" s="61"/>
      <c r="AS15" s="75" t="s">
        <v>619</v>
      </c>
      <c r="AT15" s="61"/>
      <c r="AU15" s="123" t="s">
        <v>1610</v>
      </c>
      <c r="AV15" s="61"/>
      <c r="AW15" s="61" t="s">
        <v>1000</v>
      </c>
      <c r="AX15" s="61"/>
      <c r="AY15" s="111" t="s">
        <v>1439</v>
      </c>
    </row>
    <row r="16" spans="1:51" s="19" customFormat="1" ht="39.6" x14ac:dyDescent="0.25">
      <c r="A16" s="148">
        <v>4</v>
      </c>
      <c r="B16" s="39" t="s">
        <v>705</v>
      </c>
      <c r="C16" s="125"/>
      <c r="D16" s="126"/>
      <c r="E16" s="126" t="s">
        <v>617</v>
      </c>
      <c r="F16" s="126"/>
      <c r="G16" s="300" t="s">
        <v>617</v>
      </c>
      <c r="H16" s="56"/>
      <c r="I16" s="226" t="s">
        <v>2039</v>
      </c>
      <c r="J16" s="227"/>
      <c r="K16" s="227" t="s">
        <v>75</v>
      </c>
      <c r="L16" s="228"/>
      <c r="M16" s="228" t="s">
        <v>688</v>
      </c>
      <c r="N16" s="228"/>
      <c r="O16" s="228" t="s">
        <v>654</v>
      </c>
      <c r="P16" s="227"/>
      <c r="Q16" s="304" t="s">
        <v>1945</v>
      </c>
      <c r="R16" s="42"/>
      <c r="S16" s="58">
        <v>7</v>
      </c>
      <c r="T16" s="58">
        <v>7</v>
      </c>
      <c r="U16" s="58">
        <v>9</v>
      </c>
      <c r="V16" s="53">
        <f t="shared" si="0"/>
        <v>441</v>
      </c>
      <c r="W16" s="45"/>
      <c r="X16" s="233" t="s">
        <v>1727</v>
      </c>
      <c r="Y16" s="233"/>
      <c r="Z16" s="233"/>
      <c r="AA16" s="233"/>
      <c r="AB16" s="233" t="s">
        <v>1018</v>
      </c>
      <c r="AC16" s="233"/>
      <c r="AD16" s="233" t="s">
        <v>708</v>
      </c>
      <c r="AE16" s="233"/>
      <c r="AF16" s="233" t="s">
        <v>747</v>
      </c>
      <c r="AG16" s="42"/>
      <c r="AH16" s="58">
        <v>7</v>
      </c>
      <c r="AI16" s="58">
        <v>5</v>
      </c>
      <c r="AJ16" s="58">
        <v>9</v>
      </c>
      <c r="AK16" s="44">
        <f t="shared" si="1"/>
        <v>315</v>
      </c>
      <c r="AL16" s="45"/>
      <c r="AM16" s="61" t="s">
        <v>887</v>
      </c>
      <c r="AN16" s="61"/>
      <c r="AO16" s="61" t="s">
        <v>619</v>
      </c>
      <c r="AP16" s="61"/>
      <c r="AQ16" s="61" t="s">
        <v>619</v>
      </c>
      <c r="AR16" s="61"/>
      <c r="AS16" s="75" t="s">
        <v>619</v>
      </c>
      <c r="AT16" s="61"/>
      <c r="AU16" s="123" t="s">
        <v>1610</v>
      </c>
      <c r="AV16" s="61"/>
      <c r="AW16" s="61" t="s">
        <v>1000</v>
      </c>
      <c r="AX16" s="61"/>
      <c r="AY16" s="111" t="s">
        <v>1439</v>
      </c>
    </row>
    <row r="17" spans="1:51" s="19" customFormat="1" ht="39.6" x14ac:dyDescent="0.25">
      <c r="A17" s="148">
        <v>5</v>
      </c>
      <c r="B17" s="39" t="s">
        <v>705</v>
      </c>
      <c r="C17" s="125"/>
      <c r="D17" s="126"/>
      <c r="E17" s="126" t="s">
        <v>617</v>
      </c>
      <c r="F17" s="126"/>
      <c r="G17" s="300" t="s">
        <v>617</v>
      </c>
      <c r="H17" s="56"/>
      <c r="I17" s="226" t="s">
        <v>2039</v>
      </c>
      <c r="J17" s="227"/>
      <c r="K17" s="227" t="s">
        <v>35</v>
      </c>
      <c r="L17" s="228"/>
      <c r="M17" s="228" t="s">
        <v>694</v>
      </c>
      <c r="N17" s="228"/>
      <c r="O17" s="228" t="s">
        <v>100</v>
      </c>
      <c r="P17" s="227"/>
      <c r="Q17" s="304" t="s">
        <v>1945</v>
      </c>
      <c r="R17" s="42"/>
      <c r="S17" s="58">
        <v>7</v>
      </c>
      <c r="T17" s="58">
        <v>7</v>
      </c>
      <c r="U17" s="58">
        <v>9</v>
      </c>
      <c r="V17" s="53">
        <f t="shared" si="0"/>
        <v>441</v>
      </c>
      <c r="W17" s="45"/>
      <c r="X17" s="233" t="s">
        <v>1727</v>
      </c>
      <c r="Y17" s="233"/>
      <c r="Z17" s="233"/>
      <c r="AA17" s="233"/>
      <c r="AB17" s="233" t="s">
        <v>1018</v>
      </c>
      <c r="AC17" s="233"/>
      <c r="AD17" s="233" t="s">
        <v>708</v>
      </c>
      <c r="AE17" s="233"/>
      <c r="AF17" s="233" t="s">
        <v>747</v>
      </c>
      <c r="AG17" s="42"/>
      <c r="AH17" s="58">
        <v>7</v>
      </c>
      <c r="AI17" s="58">
        <v>5</v>
      </c>
      <c r="AJ17" s="58">
        <v>9</v>
      </c>
      <c r="AK17" s="44">
        <f t="shared" si="1"/>
        <v>315</v>
      </c>
      <c r="AL17" s="45"/>
      <c r="AM17" s="61" t="s">
        <v>887</v>
      </c>
      <c r="AN17" s="61"/>
      <c r="AO17" s="61" t="s">
        <v>619</v>
      </c>
      <c r="AP17" s="61"/>
      <c r="AQ17" s="61" t="s">
        <v>619</v>
      </c>
      <c r="AR17" s="61"/>
      <c r="AS17" s="75" t="s">
        <v>619</v>
      </c>
      <c r="AT17" s="61"/>
      <c r="AU17" s="123" t="s">
        <v>1610</v>
      </c>
      <c r="AV17" s="61"/>
      <c r="AW17" s="61" t="s">
        <v>1000</v>
      </c>
      <c r="AX17" s="61"/>
      <c r="AY17" s="111" t="s">
        <v>1439</v>
      </c>
    </row>
    <row r="18" spans="1:51" s="19" customFormat="1" ht="39.6" x14ac:dyDescent="0.25">
      <c r="A18" s="149">
        <v>6</v>
      </c>
      <c r="B18" s="39" t="s">
        <v>705</v>
      </c>
      <c r="C18" s="125"/>
      <c r="D18" s="126"/>
      <c r="E18" s="126" t="s">
        <v>617</v>
      </c>
      <c r="F18" s="126"/>
      <c r="G18" s="300" t="s">
        <v>617</v>
      </c>
      <c r="H18" s="56"/>
      <c r="I18" s="226" t="s">
        <v>641</v>
      </c>
      <c r="J18" s="227"/>
      <c r="K18" s="227" t="s">
        <v>689</v>
      </c>
      <c r="L18" s="228"/>
      <c r="M18" s="228" t="s">
        <v>752</v>
      </c>
      <c r="N18" s="228"/>
      <c r="O18" s="228" t="s">
        <v>690</v>
      </c>
      <c r="P18" s="227"/>
      <c r="Q18" s="304" t="s">
        <v>1945</v>
      </c>
      <c r="R18" s="42"/>
      <c r="S18" s="58">
        <v>7</v>
      </c>
      <c r="T18" s="58">
        <v>7</v>
      </c>
      <c r="U18" s="58">
        <v>7</v>
      </c>
      <c r="V18" s="53">
        <f t="shared" si="0"/>
        <v>343</v>
      </c>
      <c r="W18" s="45"/>
      <c r="X18" s="233" t="s">
        <v>748</v>
      </c>
      <c r="Y18" s="233"/>
      <c r="Z18" s="233"/>
      <c r="AA18" s="233"/>
      <c r="AB18" s="233" t="s">
        <v>1017</v>
      </c>
      <c r="AC18" s="233"/>
      <c r="AD18" s="233" t="s">
        <v>749</v>
      </c>
      <c r="AE18" s="233"/>
      <c r="AF18" s="233" t="s">
        <v>750</v>
      </c>
      <c r="AG18" s="42"/>
      <c r="AH18" s="58">
        <v>7</v>
      </c>
      <c r="AI18" s="58">
        <v>7</v>
      </c>
      <c r="AJ18" s="58">
        <v>3</v>
      </c>
      <c r="AK18" s="44">
        <f t="shared" si="1"/>
        <v>147</v>
      </c>
      <c r="AL18" s="45"/>
      <c r="AM18" s="123" t="s">
        <v>619</v>
      </c>
      <c r="AN18" s="123"/>
      <c r="AO18" s="123" t="s">
        <v>619</v>
      </c>
      <c r="AP18" s="123"/>
      <c r="AQ18" s="123" t="s">
        <v>619</v>
      </c>
      <c r="AR18" s="123"/>
      <c r="AS18" s="124" t="s">
        <v>619</v>
      </c>
      <c r="AT18" s="123"/>
      <c r="AU18" s="123" t="s">
        <v>619</v>
      </c>
      <c r="AV18" s="123"/>
      <c r="AW18" s="123" t="s">
        <v>619</v>
      </c>
      <c r="AX18" s="123"/>
      <c r="AY18" s="124" t="s">
        <v>619</v>
      </c>
    </row>
    <row r="19" spans="1:51" s="19" customFormat="1" ht="39.6" x14ac:dyDescent="0.25">
      <c r="A19" s="148">
        <v>7</v>
      </c>
      <c r="B19" s="39" t="s">
        <v>705</v>
      </c>
      <c r="C19" s="125"/>
      <c r="D19" s="126"/>
      <c r="E19" s="126" t="s">
        <v>617</v>
      </c>
      <c r="F19" s="126"/>
      <c r="G19" s="300" t="s">
        <v>617</v>
      </c>
      <c r="H19" s="56"/>
      <c r="I19" s="226" t="s">
        <v>642</v>
      </c>
      <c r="J19" s="227"/>
      <c r="K19" s="227" t="s">
        <v>689</v>
      </c>
      <c r="L19" s="228"/>
      <c r="M19" s="228" t="s">
        <v>752</v>
      </c>
      <c r="N19" s="228"/>
      <c r="O19" s="228" t="s">
        <v>690</v>
      </c>
      <c r="P19" s="227"/>
      <c r="Q19" s="304" t="s">
        <v>1945</v>
      </c>
      <c r="R19" s="42"/>
      <c r="S19" s="58">
        <v>7</v>
      </c>
      <c r="T19" s="58">
        <v>7</v>
      </c>
      <c r="U19" s="58">
        <v>7</v>
      </c>
      <c r="V19" s="53">
        <f t="shared" si="0"/>
        <v>343</v>
      </c>
      <c r="W19" s="45"/>
      <c r="X19" s="233" t="s">
        <v>751</v>
      </c>
      <c r="Y19" s="233"/>
      <c r="Z19" s="233"/>
      <c r="AA19" s="233"/>
      <c r="AB19" s="233" t="s">
        <v>1019</v>
      </c>
      <c r="AC19" s="233"/>
      <c r="AD19" s="233" t="s">
        <v>749</v>
      </c>
      <c r="AE19" s="233"/>
      <c r="AF19" s="233" t="s">
        <v>750</v>
      </c>
      <c r="AG19" s="42"/>
      <c r="AH19" s="58">
        <v>7</v>
      </c>
      <c r="AI19" s="58">
        <v>7</v>
      </c>
      <c r="AJ19" s="58">
        <v>3</v>
      </c>
      <c r="AK19" s="44">
        <f t="shared" si="1"/>
        <v>147</v>
      </c>
      <c r="AL19" s="45"/>
      <c r="AM19" s="123" t="s">
        <v>619</v>
      </c>
      <c r="AN19" s="123"/>
      <c r="AO19" s="123" t="s">
        <v>619</v>
      </c>
      <c r="AP19" s="123"/>
      <c r="AQ19" s="123" t="s">
        <v>619</v>
      </c>
      <c r="AR19" s="123"/>
      <c r="AS19" s="124" t="s">
        <v>619</v>
      </c>
      <c r="AT19" s="123"/>
      <c r="AU19" s="123" t="s">
        <v>619</v>
      </c>
      <c r="AV19" s="123"/>
      <c r="AW19" s="123" t="s">
        <v>619</v>
      </c>
      <c r="AX19" s="123"/>
      <c r="AY19" s="124" t="s">
        <v>619</v>
      </c>
    </row>
    <row r="20" spans="1:51" s="19" customFormat="1" ht="57.75" customHeight="1" x14ac:dyDescent="0.25">
      <c r="A20" s="148">
        <v>8</v>
      </c>
      <c r="B20" s="39" t="s">
        <v>705</v>
      </c>
      <c r="C20" s="125"/>
      <c r="D20" s="126"/>
      <c r="E20" s="126" t="s">
        <v>617</v>
      </c>
      <c r="F20" s="126"/>
      <c r="G20" s="300" t="s">
        <v>617</v>
      </c>
      <c r="H20" s="56"/>
      <c r="I20" s="226" t="s">
        <v>644</v>
      </c>
      <c r="J20" s="227"/>
      <c r="K20" s="227" t="s">
        <v>83</v>
      </c>
      <c r="L20" s="228"/>
      <c r="M20" s="228" t="s">
        <v>691</v>
      </c>
      <c r="N20" s="228"/>
      <c r="O20" s="228" t="s">
        <v>104</v>
      </c>
      <c r="P20" s="227"/>
      <c r="Q20" s="304" t="s">
        <v>1945</v>
      </c>
      <c r="R20" s="42"/>
      <c r="S20" s="58">
        <v>7</v>
      </c>
      <c r="T20" s="58">
        <v>7</v>
      </c>
      <c r="U20" s="58">
        <v>7</v>
      </c>
      <c r="V20" s="53">
        <f t="shared" si="0"/>
        <v>343</v>
      </c>
      <c r="W20" s="45"/>
      <c r="X20" s="233" t="s">
        <v>753</v>
      </c>
      <c r="Y20" s="233"/>
      <c r="Z20" s="233"/>
      <c r="AA20" s="233"/>
      <c r="AB20" s="233" t="s">
        <v>736</v>
      </c>
      <c r="AC20" s="233"/>
      <c r="AD20" s="233" t="s">
        <v>742</v>
      </c>
      <c r="AE20" s="233"/>
      <c r="AF20" s="233" t="s">
        <v>743</v>
      </c>
      <c r="AG20" s="42"/>
      <c r="AH20" s="58">
        <v>7</v>
      </c>
      <c r="AI20" s="58">
        <v>7</v>
      </c>
      <c r="AJ20" s="58">
        <v>3</v>
      </c>
      <c r="AK20" s="44">
        <f t="shared" si="1"/>
        <v>147</v>
      </c>
      <c r="AL20" s="45"/>
      <c r="AM20" s="123" t="s">
        <v>619</v>
      </c>
      <c r="AN20" s="123"/>
      <c r="AO20" s="123" t="s">
        <v>619</v>
      </c>
      <c r="AP20" s="123"/>
      <c r="AQ20" s="123" t="s">
        <v>619</v>
      </c>
      <c r="AR20" s="123"/>
      <c r="AS20" s="124" t="s">
        <v>619</v>
      </c>
      <c r="AT20" s="123"/>
      <c r="AU20" s="123" t="s">
        <v>619</v>
      </c>
      <c r="AV20" s="123"/>
      <c r="AW20" s="123" t="s">
        <v>619</v>
      </c>
      <c r="AX20" s="123"/>
      <c r="AY20" s="124" t="s">
        <v>619</v>
      </c>
    </row>
    <row r="21" spans="1:51" s="19" customFormat="1" ht="39.6" x14ac:dyDescent="0.25">
      <c r="A21" s="149">
        <v>9</v>
      </c>
      <c r="B21" s="39" t="s">
        <v>705</v>
      </c>
      <c r="C21" s="125" t="s">
        <v>617</v>
      </c>
      <c r="D21" s="126"/>
      <c r="E21" s="126"/>
      <c r="F21" s="126"/>
      <c r="G21" s="300"/>
      <c r="H21" s="56"/>
      <c r="I21" s="226" t="s">
        <v>643</v>
      </c>
      <c r="J21" s="227"/>
      <c r="K21" s="227" t="s">
        <v>108</v>
      </c>
      <c r="L21" s="228"/>
      <c r="M21" s="228" t="s">
        <v>692</v>
      </c>
      <c r="N21" s="228"/>
      <c r="O21" s="228" t="s">
        <v>679</v>
      </c>
      <c r="P21" s="227"/>
      <c r="Q21" s="304" t="s">
        <v>1945</v>
      </c>
      <c r="R21" s="42"/>
      <c r="S21" s="58">
        <v>5</v>
      </c>
      <c r="T21" s="58">
        <v>5</v>
      </c>
      <c r="U21" s="58">
        <v>3</v>
      </c>
      <c r="V21" s="53">
        <f t="shared" si="0"/>
        <v>75</v>
      </c>
      <c r="W21" s="45"/>
      <c r="X21" s="233" t="s">
        <v>724</v>
      </c>
      <c r="Y21" s="233"/>
      <c r="Z21" s="233"/>
      <c r="AA21" s="233"/>
      <c r="AB21" s="233" t="s">
        <v>619</v>
      </c>
      <c r="AC21" s="233"/>
      <c r="AD21" s="233" t="s">
        <v>619</v>
      </c>
      <c r="AE21" s="233"/>
      <c r="AF21" s="233" t="s">
        <v>619</v>
      </c>
      <c r="AG21" s="42"/>
      <c r="AH21" s="58"/>
      <c r="AI21" s="58"/>
      <c r="AJ21" s="58"/>
      <c r="AK21" s="44">
        <f t="shared" si="1"/>
        <v>0</v>
      </c>
      <c r="AL21" s="45"/>
      <c r="AM21" s="123" t="s">
        <v>619</v>
      </c>
      <c r="AN21" s="123"/>
      <c r="AO21" s="123" t="s">
        <v>619</v>
      </c>
      <c r="AP21" s="123"/>
      <c r="AQ21" s="123" t="s">
        <v>619</v>
      </c>
      <c r="AR21" s="123"/>
      <c r="AS21" s="124" t="s">
        <v>619</v>
      </c>
      <c r="AT21" s="123"/>
      <c r="AU21" s="123" t="s">
        <v>619</v>
      </c>
      <c r="AV21" s="123"/>
      <c r="AW21" s="123" t="s">
        <v>619</v>
      </c>
      <c r="AX21" s="123"/>
      <c r="AY21" s="124" t="s">
        <v>619</v>
      </c>
    </row>
    <row r="22" spans="1:51" s="19" customFormat="1" ht="26.4" x14ac:dyDescent="0.25">
      <c r="A22" s="148">
        <v>10</v>
      </c>
      <c r="B22" s="297" t="s">
        <v>705</v>
      </c>
      <c r="C22" s="222" t="s">
        <v>617</v>
      </c>
      <c r="D22" s="264"/>
      <c r="E22" s="264"/>
      <c r="F22" s="264"/>
      <c r="G22" s="359"/>
      <c r="H22" s="56"/>
      <c r="I22" s="228" t="s">
        <v>643</v>
      </c>
      <c r="J22" s="227"/>
      <c r="K22" s="227" t="s">
        <v>83</v>
      </c>
      <c r="L22" s="228"/>
      <c r="M22" s="228" t="s">
        <v>693</v>
      </c>
      <c r="N22" s="228"/>
      <c r="O22" s="228" t="s">
        <v>104</v>
      </c>
      <c r="P22" s="227"/>
      <c r="Q22" s="304" t="s">
        <v>1945</v>
      </c>
      <c r="R22" s="42"/>
      <c r="S22" s="58">
        <v>5</v>
      </c>
      <c r="T22" s="58">
        <v>5</v>
      </c>
      <c r="U22" s="58">
        <v>3</v>
      </c>
      <c r="V22" s="59">
        <f t="shared" si="0"/>
        <v>75</v>
      </c>
      <c r="W22" s="45"/>
      <c r="X22" s="233" t="s">
        <v>724</v>
      </c>
      <c r="Y22" s="233"/>
      <c r="Z22" s="233"/>
      <c r="AA22" s="233"/>
      <c r="AB22" s="233" t="s">
        <v>619</v>
      </c>
      <c r="AC22" s="233"/>
      <c r="AD22" s="233" t="s">
        <v>619</v>
      </c>
      <c r="AE22" s="233"/>
      <c r="AF22" s="233" t="s">
        <v>619</v>
      </c>
      <c r="AG22" s="42"/>
      <c r="AH22" s="58"/>
      <c r="AI22" s="58"/>
      <c r="AJ22" s="58"/>
      <c r="AK22" s="114">
        <f t="shared" si="1"/>
        <v>0</v>
      </c>
      <c r="AL22" s="45"/>
      <c r="AM22" s="265" t="s">
        <v>619</v>
      </c>
      <c r="AN22" s="265"/>
      <c r="AO22" s="265" t="s">
        <v>619</v>
      </c>
      <c r="AP22" s="265"/>
      <c r="AQ22" s="265" t="s">
        <v>619</v>
      </c>
      <c r="AR22" s="265"/>
      <c r="AS22" s="266" t="s">
        <v>619</v>
      </c>
      <c r="AT22" s="265"/>
      <c r="AU22" s="265" t="s">
        <v>619</v>
      </c>
      <c r="AV22" s="265"/>
      <c r="AW22" s="265" t="s">
        <v>619</v>
      </c>
      <c r="AX22" s="265"/>
      <c r="AY22" s="266" t="s">
        <v>619</v>
      </c>
    </row>
    <row r="23" spans="1:51" s="19" customFormat="1" ht="52.8" x14ac:dyDescent="0.25">
      <c r="A23" s="148">
        <v>11</v>
      </c>
      <c r="B23" s="39" t="s">
        <v>706</v>
      </c>
      <c r="C23" s="125" t="s">
        <v>617</v>
      </c>
      <c r="D23" s="126"/>
      <c r="E23" s="126" t="s">
        <v>617</v>
      </c>
      <c r="F23" s="126"/>
      <c r="G23" s="300" t="s">
        <v>617</v>
      </c>
      <c r="H23" s="56"/>
      <c r="I23" s="226" t="s">
        <v>1329</v>
      </c>
      <c r="J23" s="227"/>
      <c r="K23" s="227" t="s">
        <v>689</v>
      </c>
      <c r="L23" s="228"/>
      <c r="M23" s="228" t="s">
        <v>1330</v>
      </c>
      <c r="N23" s="228"/>
      <c r="O23" s="228" t="s">
        <v>100</v>
      </c>
      <c r="P23" s="227"/>
      <c r="Q23" s="227" t="s">
        <v>614</v>
      </c>
      <c r="R23" s="42"/>
      <c r="S23" s="58">
        <v>7</v>
      </c>
      <c r="T23" s="58">
        <v>7</v>
      </c>
      <c r="U23" s="58">
        <v>9</v>
      </c>
      <c r="V23" s="53">
        <f t="shared" ref="V23" si="2">S23*T23*U23</f>
        <v>441</v>
      </c>
      <c r="W23" s="45"/>
      <c r="X23" s="233" t="s">
        <v>1611</v>
      </c>
      <c r="Y23" s="233"/>
      <c r="Z23" s="233"/>
      <c r="AA23" s="233"/>
      <c r="AB23" s="233" t="s">
        <v>1625</v>
      </c>
      <c r="AC23" s="233"/>
      <c r="AD23" s="233" t="s">
        <v>885</v>
      </c>
      <c r="AE23" s="233"/>
      <c r="AF23" s="233" t="s">
        <v>886</v>
      </c>
      <c r="AG23" s="42"/>
      <c r="AH23" s="58">
        <v>7</v>
      </c>
      <c r="AI23" s="58">
        <v>7</v>
      </c>
      <c r="AJ23" s="58">
        <v>9</v>
      </c>
      <c r="AK23" s="53">
        <f t="shared" ref="AK23" si="3">AH23*AI23*AJ23</f>
        <v>441</v>
      </c>
      <c r="AL23" s="45"/>
      <c r="AM23" s="61" t="s">
        <v>887</v>
      </c>
      <c r="AN23" s="61"/>
      <c r="AO23" s="61" t="s">
        <v>619</v>
      </c>
      <c r="AP23" s="61"/>
      <c r="AQ23" s="61" t="s">
        <v>619</v>
      </c>
      <c r="AR23" s="61"/>
      <c r="AS23" s="61" t="s">
        <v>619</v>
      </c>
      <c r="AT23" s="61"/>
      <c r="AU23" s="61" t="s">
        <v>1726</v>
      </c>
      <c r="AV23" s="61"/>
      <c r="AW23" s="61" t="s">
        <v>1000</v>
      </c>
      <c r="AX23" s="61"/>
      <c r="AY23" s="61" t="s">
        <v>1440</v>
      </c>
    </row>
    <row r="24" spans="1:51" s="19" customFormat="1" ht="55.2" customHeight="1" x14ac:dyDescent="0.25">
      <c r="A24" s="148">
        <v>12</v>
      </c>
      <c r="B24" s="39" t="s">
        <v>705</v>
      </c>
      <c r="C24" s="125" t="s">
        <v>617</v>
      </c>
      <c r="D24" s="126"/>
      <c r="E24" s="126" t="s">
        <v>617</v>
      </c>
      <c r="F24" s="126"/>
      <c r="G24" s="127" t="s">
        <v>617</v>
      </c>
      <c r="H24" s="56"/>
      <c r="I24" s="226" t="s">
        <v>1329</v>
      </c>
      <c r="J24" s="227"/>
      <c r="K24" s="227" t="s">
        <v>1071</v>
      </c>
      <c r="L24" s="228"/>
      <c r="M24" s="228" t="s">
        <v>1959</v>
      </c>
      <c r="N24" s="228"/>
      <c r="O24" s="305" t="s">
        <v>2040</v>
      </c>
      <c r="P24" s="227"/>
      <c r="Q24" s="227" t="s">
        <v>1945</v>
      </c>
      <c r="R24" s="42"/>
      <c r="S24" s="58">
        <v>7</v>
      </c>
      <c r="T24" s="58">
        <v>7</v>
      </c>
      <c r="U24" s="58">
        <v>9</v>
      </c>
      <c r="V24" s="53">
        <f t="shared" ref="V24" si="4">S24*T24*U24</f>
        <v>441</v>
      </c>
      <c r="W24" s="45"/>
      <c r="X24" s="233" t="s">
        <v>1960</v>
      </c>
      <c r="Y24" s="233"/>
      <c r="Z24" s="233"/>
      <c r="AA24" s="233"/>
      <c r="AB24" s="233" t="s">
        <v>1946</v>
      </c>
      <c r="AC24" s="233"/>
      <c r="AD24" s="233" t="s">
        <v>1947</v>
      </c>
      <c r="AE24" s="233"/>
      <c r="AF24" s="233" t="s">
        <v>1356</v>
      </c>
      <c r="AG24" s="42"/>
      <c r="AH24" s="58">
        <v>7</v>
      </c>
      <c r="AI24" s="58">
        <v>7</v>
      </c>
      <c r="AJ24" s="58">
        <v>9</v>
      </c>
      <c r="AK24" s="53">
        <f t="shared" ref="AK24" si="5">AH24*AI24*AJ24</f>
        <v>441</v>
      </c>
      <c r="AL24" s="45"/>
      <c r="AM24" s="61" t="s">
        <v>1948</v>
      </c>
      <c r="AN24" s="61"/>
      <c r="AO24" s="61" t="s">
        <v>1964</v>
      </c>
      <c r="AP24" s="61"/>
      <c r="AQ24" s="61" t="s">
        <v>1908</v>
      </c>
      <c r="AR24" s="61"/>
      <c r="AS24" s="61">
        <v>2025</v>
      </c>
      <c r="AT24" s="61"/>
      <c r="AU24" s="61" t="s">
        <v>1967</v>
      </c>
      <c r="AV24" s="61"/>
      <c r="AW24" s="61" t="s">
        <v>614</v>
      </c>
      <c r="AX24" s="61"/>
      <c r="AY24" s="61" t="s">
        <v>1949</v>
      </c>
    </row>
    <row r="25" spans="1:51" s="19" customFormat="1" ht="128.4" customHeight="1" x14ac:dyDescent="0.25">
      <c r="A25" s="148">
        <v>12</v>
      </c>
      <c r="B25" s="39" t="s">
        <v>705</v>
      </c>
      <c r="C25" s="125" t="s">
        <v>617</v>
      </c>
      <c r="D25" s="126"/>
      <c r="E25" s="126" t="s">
        <v>617</v>
      </c>
      <c r="F25" s="126"/>
      <c r="G25" s="127" t="s">
        <v>617</v>
      </c>
      <c r="H25" s="56"/>
      <c r="I25" s="226" t="s">
        <v>1329</v>
      </c>
      <c r="J25" s="227"/>
      <c r="K25" s="227" t="s">
        <v>1071</v>
      </c>
      <c r="L25" s="228"/>
      <c r="M25" s="228" t="s">
        <v>1944</v>
      </c>
      <c r="N25" s="228"/>
      <c r="O25" s="228" t="s">
        <v>1958</v>
      </c>
      <c r="P25" s="227"/>
      <c r="Q25" s="227" t="s">
        <v>1945</v>
      </c>
      <c r="R25" s="42"/>
      <c r="S25" s="58">
        <v>7</v>
      </c>
      <c r="T25" s="58">
        <v>7</v>
      </c>
      <c r="U25" s="58">
        <v>9</v>
      </c>
      <c r="V25" s="53">
        <f t="shared" ref="V25" si="6">S25*T25*U25</f>
        <v>441</v>
      </c>
      <c r="W25" s="45"/>
      <c r="X25" s="233" t="s">
        <v>1951</v>
      </c>
      <c r="Y25" s="233"/>
      <c r="Z25" s="233"/>
      <c r="AA25" s="233"/>
      <c r="AB25" s="233" t="s">
        <v>1946</v>
      </c>
      <c r="AC25" s="233"/>
      <c r="AD25" s="233" t="s">
        <v>1947</v>
      </c>
      <c r="AE25" s="233"/>
      <c r="AF25" s="233" t="s">
        <v>1356</v>
      </c>
      <c r="AG25" s="42"/>
      <c r="AH25" s="58">
        <v>7</v>
      </c>
      <c r="AI25" s="58">
        <v>7</v>
      </c>
      <c r="AJ25" s="58">
        <v>9</v>
      </c>
      <c r="AK25" s="53">
        <f t="shared" ref="AK25" si="7">AH25*AI25*AJ25</f>
        <v>441</v>
      </c>
      <c r="AL25" s="45"/>
      <c r="AM25" s="61" t="s">
        <v>1961</v>
      </c>
      <c r="AN25" s="61"/>
      <c r="AO25" s="61" t="s">
        <v>1966</v>
      </c>
      <c r="AP25" s="61"/>
      <c r="AQ25" s="61" t="s">
        <v>1908</v>
      </c>
      <c r="AR25" s="61"/>
      <c r="AS25" s="61">
        <v>2025</v>
      </c>
      <c r="AT25" s="61"/>
      <c r="AU25" s="61" t="s">
        <v>1965</v>
      </c>
      <c r="AV25" s="61"/>
      <c r="AW25" s="61" t="s">
        <v>1971</v>
      </c>
      <c r="AX25" s="61"/>
      <c r="AY25" s="61" t="s">
        <v>1949</v>
      </c>
    </row>
    <row r="26" spans="1:51" s="19" customFormat="1" ht="79.2" x14ac:dyDescent="0.25">
      <c r="A26" s="148">
        <v>12</v>
      </c>
      <c r="B26" s="39" t="s">
        <v>706</v>
      </c>
      <c r="C26" s="125" t="s">
        <v>617</v>
      </c>
      <c r="D26" s="126"/>
      <c r="E26" s="126" t="s">
        <v>617</v>
      </c>
      <c r="F26" s="126"/>
      <c r="G26" s="127" t="s">
        <v>617</v>
      </c>
      <c r="H26" s="56"/>
      <c r="I26" s="226" t="s">
        <v>1329</v>
      </c>
      <c r="J26" s="227"/>
      <c r="K26" s="227" t="s">
        <v>1995</v>
      </c>
      <c r="L26" s="228"/>
      <c r="M26" s="228" t="s">
        <v>1950</v>
      </c>
      <c r="N26" s="228"/>
      <c r="O26" s="228" t="s">
        <v>1956</v>
      </c>
      <c r="P26" s="227"/>
      <c r="Q26" s="227" t="s">
        <v>1945</v>
      </c>
      <c r="R26" s="42"/>
      <c r="S26" s="58">
        <v>7</v>
      </c>
      <c r="T26" s="58">
        <v>7</v>
      </c>
      <c r="U26" s="58">
        <v>9</v>
      </c>
      <c r="V26" s="53">
        <f t="shared" ref="V26:V28" si="8">S26*T26*U26</f>
        <v>441</v>
      </c>
      <c r="W26" s="45"/>
      <c r="X26" s="233" t="s">
        <v>1957</v>
      </c>
      <c r="Y26" s="233"/>
      <c r="Z26" s="233"/>
      <c r="AA26" s="233"/>
      <c r="AB26" s="233" t="s">
        <v>1946</v>
      </c>
      <c r="AC26" s="233"/>
      <c r="AD26" s="233" t="s">
        <v>1947</v>
      </c>
      <c r="AE26" s="233"/>
      <c r="AF26" s="233" t="s">
        <v>718</v>
      </c>
      <c r="AG26" s="42"/>
      <c r="AH26" s="58">
        <v>7</v>
      </c>
      <c r="AI26" s="58">
        <v>7</v>
      </c>
      <c r="AJ26" s="58">
        <v>9</v>
      </c>
      <c r="AK26" s="53">
        <f t="shared" ref="AK26:AK28" si="9">AH26*AI26*AJ26</f>
        <v>441</v>
      </c>
      <c r="AL26" s="45"/>
      <c r="AM26" s="61" t="s">
        <v>1963</v>
      </c>
      <c r="AN26" s="61"/>
      <c r="AO26" s="61" t="s">
        <v>1966</v>
      </c>
      <c r="AP26" s="61"/>
      <c r="AQ26" s="61" t="s">
        <v>1908</v>
      </c>
      <c r="AR26" s="61"/>
      <c r="AS26" s="61">
        <v>2025</v>
      </c>
      <c r="AT26" s="61"/>
      <c r="AU26" s="61" t="s">
        <v>1972</v>
      </c>
      <c r="AV26" s="61"/>
      <c r="AW26" s="61" t="s">
        <v>1971</v>
      </c>
      <c r="AX26" s="61"/>
      <c r="AY26" s="61" t="s">
        <v>1949</v>
      </c>
    </row>
    <row r="27" spans="1:51" s="19" customFormat="1" ht="123" customHeight="1" x14ac:dyDescent="0.25">
      <c r="A27" s="148">
        <v>12</v>
      </c>
      <c r="B27" s="39" t="s">
        <v>706</v>
      </c>
      <c r="C27" s="125" t="s">
        <v>617</v>
      </c>
      <c r="D27" s="126"/>
      <c r="E27" s="126" t="s">
        <v>617</v>
      </c>
      <c r="F27" s="126"/>
      <c r="G27" s="127" t="s">
        <v>617</v>
      </c>
      <c r="H27" s="56"/>
      <c r="I27" s="226" t="s">
        <v>1329</v>
      </c>
      <c r="J27" s="227"/>
      <c r="K27" s="227" t="s">
        <v>1995</v>
      </c>
      <c r="L27" s="228"/>
      <c r="M27" s="228" t="s">
        <v>1950</v>
      </c>
      <c r="N27" s="228"/>
      <c r="O27" s="228" t="s">
        <v>1954</v>
      </c>
      <c r="P27" s="227"/>
      <c r="Q27" s="227" t="s">
        <v>1945</v>
      </c>
      <c r="R27" s="42"/>
      <c r="S27" s="58">
        <v>7</v>
      </c>
      <c r="T27" s="58">
        <v>7</v>
      </c>
      <c r="U27" s="58">
        <v>9</v>
      </c>
      <c r="V27" s="53">
        <f t="shared" si="8"/>
        <v>441</v>
      </c>
      <c r="W27" s="45"/>
      <c r="X27" s="233" t="s">
        <v>1955</v>
      </c>
      <c r="Y27" s="233"/>
      <c r="Z27" s="233"/>
      <c r="AA27" s="233"/>
      <c r="AB27" s="233" t="s">
        <v>1946</v>
      </c>
      <c r="AC27" s="233"/>
      <c r="AD27" s="233" t="s">
        <v>1947</v>
      </c>
      <c r="AE27" s="233"/>
      <c r="AF27" s="233" t="s">
        <v>718</v>
      </c>
      <c r="AG27" s="42"/>
      <c r="AH27" s="58">
        <v>7</v>
      </c>
      <c r="AI27" s="58">
        <v>7</v>
      </c>
      <c r="AJ27" s="58">
        <v>9</v>
      </c>
      <c r="AK27" s="53">
        <f t="shared" si="9"/>
        <v>441</v>
      </c>
      <c r="AL27" s="45"/>
      <c r="AM27" s="61" t="s">
        <v>1962</v>
      </c>
      <c r="AN27" s="61"/>
      <c r="AO27" s="61" t="s">
        <v>1966</v>
      </c>
      <c r="AP27" s="61"/>
      <c r="AQ27" s="61" t="s">
        <v>1908</v>
      </c>
      <c r="AR27" s="61"/>
      <c r="AS27" s="61">
        <v>2025</v>
      </c>
      <c r="AT27" s="61"/>
      <c r="AU27" s="61" t="s">
        <v>1973</v>
      </c>
      <c r="AV27" s="61"/>
      <c r="AW27" s="61" t="s">
        <v>1971</v>
      </c>
      <c r="AX27" s="61"/>
      <c r="AY27" s="61" t="s">
        <v>1949</v>
      </c>
    </row>
    <row r="28" spans="1:51" s="19" customFormat="1" ht="106.2" customHeight="1" x14ac:dyDescent="0.25">
      <c r="A28" s="148">
        <v>12</v>
      </c>
      <c r="B28" s="39" t="s">
        <v>706</v>
      </c>
      <c r="C28" s="125" t="s">
        <v>617</v>
      </c>
      <c r="D28" s="126"/>
      <c r="E28" s="126" t="s">
        <v>617</v>
      </c>
      <c r="F28" s="126"/>
      <c r="G28" s="127" t="s">
        <v>617</v>
      </c>
      <c r="H28" s="56"/>
      <c r="I28" s="226" t="s">
        <v>1329</v>
      </c>
      <c r="J28" s="227"/>
      <c r="K28" s="227" t="s">
        <v>1995</v>
      </c>
      <c r="L28" s="228"/>
      <c r="M28" s="228" t="s">
        <v>1953</v>
      </c>
      <c r="N28" s="228"/>
      <c r="O28" s="305" t="s">
        <v>2041</v>
      </c>
      <c r="P28" s="227"/>
      <c r="Q28" s="227" t="s">
        <v>1945</v>
      </c>
      <c r="R28" s="42"/>
      <c r="S28" s="58">
        <v>7</v>
      </c>
      <c r="T28" s="58">
        <v>7</v>
      </c>
      <c r="U28" s="58">
        <v>9</v>
      </c>
      <c r="V28" s="53">
        <f t="shared" si="8"/>
        <v>441</v>
      </c>
      <c r="W28" s="45"/>
      <c r="X28" s="233" t="s">
        <v>1952</v>
      </c>
      <c r="Y28" s="233"/>
      <c r="Z28" s="233"/>
      <c r="AA28" s="233"/>
      <c r="AB28" s="233" t="s">
        <v>1946</v>
      </c>
      <c r="AC28" s="233"/>
      <c r="AD28" s="233" t="s">
        <v>1947</v>
      </c>
      <c r="AE28" s="233"/>
      <c r="AF28" s="233" t="s">
        <v>718</v>
      </c>
      <c r="AG28" s="42"/>
      <c r="AH28" s="58">
        <v>7</v>
      </c>
      <c r="AI28" s="58">
        <v>7</v>
      </c>
      <c r="AJ28" s="58">
        <v>9</v>
      </c>
      <c r="AK28" s="53">
        <f t="shared" si="9"/>
        <v>441</v>
      </c>
      <c r="AL28" s="45"/>
      <c r="AM28" s="61" t="s">
        <v>1969</v>
      </c>
      <c r="AN28" s="61"/>
      <c r="AO28" s="61" t="s">
        <v>1966</v>
      </c>
      <c r="AP28" s="61"/>
      <c r="AQ28" s="61" t="s">
        <v>1908</v>
      </c>
      <c r="AR28" s="61"/>
      <c r="AS28" s="61">
        <v>2025</v>
      </c>
      <c r="AT28" s="61"/>
      <c r="AU28" s="61" t="s">
        <v>1968</v>
      </c>
      <c r="AV28" s="61"/>
      <c r="AW28" s="61" t="s">
        <v>1970</v>
      </c>
      <c r="AX28" s="61"/>
      <c r="AY28" s="61" t="s">
        <v>1949</v>
      </c>
    </row>
    <row r="29" spans="1:51" s="19" customFormat="1" x14ac:dyDescent="0.3">
      <c r="A29" s="148">
        <v>12</v>
      </c>
      <c r="B29" s="440" t="s">
        <v>1805</v>
      </c>
      <c r="C29" s="440"/>
      <c r="D29" s="440"/>
      <c r="E29" s="440"/>
      <c r="F29" s="440"/>
      <c r="G29" s="440"/>
      <c r="H29" s="440"/>
      <c r="I29" s="440"/>
      <c r="J29" s="291"/>
      <c r="K29" s="291"/>
      <c r="L29" s="292"/>
      <c r="M29" s="292"/>
      <c r="N29" s="292"/>
      <c r="O29" s="292"/>
      <c r="P29" s="291"/>
      <c r="Q29" s="291"/>
      <c r="R29" s="134"/>
      <c r="S29" s="290"/>
      <c r="T29" s="290"/>
      <c r="U29" s="290"/>
      <c r="V29" s="293"/>
      <c r="W29" s="137"/>
      <c r="X29" s="292"/>
      <c r="Y29" s="292"/>
      <c r="Z29" s="292"/>
      <c r="AA29" s="292"/>
      <c r="AB29" s="292"/>
      <c r="AC29" s="292"/>
      <c r="AD29" s="292"/>
      <c r="AE29" s="292"/>
      <c r="AF29" s="292"/>
      <c r="AG29" s="134"/>
      <c r="AH29" s="290"/>
      <c r="AI29" s="290"/>
      <c r="AJ29" s="290"/>
      <c r="AK29" s="293"/>
      <c r="AL29" s="137"/>
      <c r="AM29" s="294"/>
      <c r="AN29" s="294"/>
      <c r="AO29" s="294"/>
      <c r="AP29" s="294"/>
      <c r="AQ29" s="294"/>
      <c r="AR29" s="294"/>
      <c r="AS29" s="295"/>
      <c r="AT29" s="294"/>
      <c r="AU29" s="294"/>
      <c r="AV29" s="294"/>
      <c r="AW29" s="294"/>
      <c r="AX29" s="294"/>
      <c r="AY29" s="295"/>
    </row>
    <row r="30" spans="1:51" s="19" customFormat="1" ht="121.5" customHeight="1" x14ac:dyDescent="0.25">
      <c r="A30" s="149">
        <v>13</v>
      </c>
      <c r="B30" s="39" t="s">
        <v>706</v>
      </c>
      <c r="C30" s="125" t="s">
        <v>617</v>
      </c>
      <c r="D30" s="126"/>
      <c r="E30" s="126" t="s">
        <v>617</v>
      </c>
      <c r="F30" s="126"/>
      <c r="G30" s="127" t="s">
        <v>617</v>
      </c>
      <c r="H30" s="56"/>
      <c r="I30" s="226" t="s">
        <v>1807</v>
      </c>
      <c r="J30" s="227"/>
      <c r="K30" s="227" t="s">
        <v>32</v>
      </c>
      <c r="L30" s="228"/>
      <c r="M30" s="228" t="s">
        <v>1811</v>
      </c>
      <c r="N30" s="228"/>
      <c r="O30" s="228" t="s">
        <v>100</v>
      </c>
      <c r="P30" s="227"/>
      <c r="Q30" s="227" t="s">
        <v>1945</v>
      </c>
      <c r="R30" s="42"/>
      <c r="S30" s="58">
        <v>7</v>
      </c>
      <c r="T30" s="58">
        <v>7</v>
      </c>
      <c r="U30" s="58">
        <v>7</v>
      </c>
      <c r="V30" s="53">
        <f>S30*T30*U30</f>
        <v>343</v>
      </c>
      <c r="W30" s="45"/>
      <c r="X30" s="233" t="s">
        <v>1321</v>
      </c>
      <c r="Y30" s="233"/>
      <c r="Z30" s="233"/>
      <c r="AA30" s="233"/>
      <c r="AB30" s="233" t="s">
        <v>1945</v>
      </c>
      <c r="AC30" s="233"/>
      <c r="AD30" s="233" t="s">
        <v>1674</v>
      </c>
      <c r="AE30" s="233"/>
      <c r="AF30" s="233" t="s">
        <v>1322</v>
      </c>
      <c r="AG30" s="42"/>
      <c r="AH30" s="58">
        <v>7</v>
      </c>
      <c r="AI30" s="58">
        <v>5</v>
      </c>
      <c r="AJ30" s="58">
        <v>7</v>
      </c>
      <c r="AK30" s="53">
        <f>AH30*AI30*AJ30</f>
        <v>245</v>
      </c>
      <c r="AL30" s="45"/>
      <c r="AM30" s="61" t="s">
        <v>1318</v>
      </c>
      <c r="AN30" s="61"/>
      <c r="AO30" s="61" t="s">
        <v>1323</v>
      </c>
      <c r="AP30" s="61"/>
      <c r="AQ30" s="61" t="s">
        <v>1633</v>
      </c>
      <c r="AR30" s="61"/>
      <c r="AS30" s="113" t="s">
        <v>1439</v>
      </c>
      <c r="AT30" s="61"/>
      <c r="AU30" s="61" t="s">
        <v>619</v>
      </c>
      <c r="AV30" s="61"/>
      <c r="AW30" s="61" t="s">
        <v>619</v>
      </c>
      <c r="AX30" s="61"/>
      <c r="AY30" s="61" t="s">
        <v>619</v>
      </c>
    </row>
    <row r="31" spans="1:51" s="19" customFormat="1" ht="39.6" x14ac:dyDescent="0.25">
      <c r="A31" s="148">
        <v>14</v>
      </c>
      <c r="B31" s="39" t="s">
        <v>705</v>
      </c>
      <c r="C31" s="125" t="s">
        <v>617</v>
      </c>
      <c r="D31" s="126"/>
      <c r="E31" s="126"/>
      <c r="F31" s="126"/>
      <c r="G31" s="127"/>
      <c r="H31" s="56"/>
      <c r="I31" s="226" t="s">
        <v>628</v>
      </c>
      <c r="J31" s="227"/>
      <c r="K31" s="227" t="s">
        <v>105</v>
      </c>
      <c r="L31" s="228"/>
      <c r="M31" s="228" t="s">
        <v>657</v>
      </c>
      <c r="N31" s="228"/>
      <c r="O31" s="228" t="s">
        <v>99</v>
      </c>
      <c r="P31" s="227"/>
      <c r="Q31" s="227" t="s">
        <v>1622</v>
      </c>
      <c r="R31" s="42"/>
      <c r="S31" s="58">
        <v>7</v>
      </c>
      <c r="T31" s="58">
        <v>5</v>
      </c>
      <c r="U31" s="58">
        <v>5</v>
      </c>
      <c r="V31" s="53">
        <f t="shared" ref="V31:V32" si="10">S31*T31*U31</f>
        <v>175</v>
      </c>
      <c r="W31" s="45"/>
      <c r="X31" s="233" t="s">
        <v>721</v>
      </c>
      <c r="Y31" s="233"/>
      <c r="Z31" s="233"/>
      <c r="AA31" s="233"/>
      <c r="AB31" s="233" t="s">
        <v>1624</v>
      </c>
      <c r="AC31" s="233"/>
      <c r="AD31" s="233" t="s">
        <v>708</v>
      </c>
      <c r="AE31" s="233"/>
      <c r="AF31" s="233" t="s">
        <v>761</v>
      </c>
      <c r="AG31" s="42"/>
      <c r="AH31" s="58">
        <v>7</v>
      </c>
      <c r="AI31" s="58">
        <v>5</v>
      </c>
      <c r="AJ31" s="58">
        <v>3</v>
      </c>
      <c r="AK31" s="44">
        <f t="shared" ref="AK31:AK32" si="11">AH31*AI31*AJ31</f>
        <v>105</v>
      </c>
      <c r="AL31" s="45"/>
      <c r="AM31" s="55" t="s">
        <v>619</v>
      </c>
      <c r="AN31" s="55"/>
      <c r="AO31" s="55" t="s">
        <v>619</v>
      </c>
      <c r="AP31" s="55"/>
      <c r="AQ31" s="55" t="s">
        <v>619</v>
      </c>
      <c r="AR31" s="55"/>
      <c r="AS31" s="74" t="s">
        <v>619</v>
      </c>
      <c r="AT31" s="55"/>
      <c r="AU31" s="55" t="s">
        <v>619</v>
      </c>
      <c r="AV31" s="55"/>
      <c r="AW31" s="55" t="s">
        <v>619</v>
      </c>
      <c r="AX31" s="55"/>
      <c r="AY31" s="74" t="s">
        <v>619</v>
      </c>
    </row>
    <row r="32" spans="1:51" s="19" customFormat="1" ht="39.6" x14ac:dyDescent="0.25">
      <c r="A32" s="148">
        <v>15</v>
      </c>
      <c r="B32" s="39" t="s">
        <v>705</v>
      </c>
      <c r="C32" s="125"/>
      <c r="D32" s="126"/>
      <c r="E32" s="126" t="s">
        <v>617</v>
      </c>
      <c r="F32" s="126"/>
      <c r="G32" s="127"/>
      <c r="H32" s="56"/>
      <c r="I32" s="226" t="s">
        <v>1304</v>
      </c>
      <c r="J32" s="227"/>
      <c r="K32" s="227" t="s">
        <v>32</v>
      </c>
      <c r="L32" s="228"/>
      <c r="M32" s="228" t="s">
        <v>682</v>
      </c>
      <c r="N32" s="228"/>
      <c r="O32" s="228" t="s">
        <v>100</v>
      </c>
      <c r="P32" s="227"/>
      <c r="Q32" s="227" t="s">
        <v>1945</v>
      </c>
      <c r="R32" s="42"/>
      <c r="S32" s="58">
        <v>7</v>
      </c>
      <c r="T32" s="58">
        <v>7</v>
      </c>
      <c r="U32" s="58">
        <v>7</v>
      </c>
      <c r="V32" s="53">
        <f t="shared" si="10"/>
        <v>343</v>
      </c>
      <c r="W32" s="45"/>
      <c r="X32" s="233" t="s">
        <v>741</v>
      </c>
      <c r="Y32" s="233"/>
      <c r="Z32" s="233"/>
      <c r="AA32" s="233"/>
      <c r="AB32" s="233" t="s">
        <v>1945</v>
      </c>
      <c r="AC32" s="233"/>
      <c r="AD32" s="233" t="s">
        <v>742</v>
      </c>
      <c r="AE32" s="233"/>
      <c r="AF32" s="233" t="s">
        <v>743</v>
      </c>
      <c r="AG32" s="42"/>
      <c r="AH32" s="58">
        <v>7</v>
      </c>
      <c r="AI32" s="58">
        <v>7</v>
      </c>
      <c r="AJ32" s="58">
        <v>3</v>
      </c>
      <c r="AK32" s="44">
        <f t="shared" si="11"/>
        <v>147</v>
      </c>
      <c r="AL32" s="45"/>
      <c r="AM32" s="55" t="s">
        <v>1320</v>
      </c>
      <c r="AN32" s="61"/>
      <c r="AO32" s="61" t="s">
        <v>744</v>
      </c>
      <c r="AP32" s="61"/>
      <c r="AQ32" s="61" t="s">
        <v>999</v>
      </c>
      <c r="AR32" s="61"/>
      <c r="AS32" s="74" t="s">
        <v>616</v>
      </c>
      <c r="AT32" s="61"/>
      <c r="AU32" s="55" t="s">
        <v>619</v>
      </c>
      <c r="AV32" s="55"/>
      <c r="AW32" s="55" t="s">
        <v>619</v>
      </c>
      <c r="AX32" s="55"/>
      <c r="AY32" s="74" t="s">
        <v>619</v>
      </c>
    </row>
    <row r="33" spans="1:51" s="19" customFormat="1" x14ac:dyDescent="0.3">
      <c r="A33" s="148">
        <v>16</v>
      </c>
      <c r="B33" s="296" t="s">
        <v>1812</v>
      </c>
      <c r="C33" s="296"/>
      <c r="D33" s="296"/>
      <c r="E33" s="296"/>
      <c r="F33" s="296"/>
      <c r="G33" s="296"/>
      <c r="H33" s="296"/>
      <c r="I33" s="296"/>
      <c r="J33" s="291"/>
      <c r="K33" s="291"/>
      <c r="L33" s="292"/>
      <c r="M33" s="292"/>
      <c r="N33" s="292"/>
      <c r="O33" s="292"/>
      <c r="P33" s="291"/>
      <c r="Q33" s="291"/>
      <c r="R33" s="134"/>
      <c r="S33" s="290"/>
      <c r="T33" s="290"/>
      <c r="U33" s="290"/>
      <c r="V33" s="293"/>
      <c r="W33" s="137"/>
      <c r="X33" s="292"/>
      <c r="Y33" s="292"/>
      <c r="Z33" s="292"/>
      <c r="AA33" s="292"/>
      <c r="AB33" s="292"/>
      <c r="AC33" s="292"/>
      <c r="AD33" s="292"/>
      <c r="AE33" s="292"/>
      <c r="AF33" s="292"/>
      <c r="AG33" s="134"/>
      <c r="AH33" s="290"/>
      <c r="AI33" s="290"/>
      <c r="AJ33" s="290"/>
      <c r="AK33" s="293"/>
      <c r="AL33" s="137"/>
      <c r="AM33" s="294"/>
      <c r="AN33" s="294"/>
      <c r="AO33" s="294"/>
      <c r="AP33" s="294"/>
      <c r="AQ33" s="294"/>
      <c r="AR33" s="294"/>
      <c r="AS33" s="295"/>
      <c r="AT33" s="294"/>
      <c r="AU33" s="294"/>
      <c r="AV33" s="294"/>
      <c r="AW33" s="294"/>
      <c r="AX33" s="294"/>
      <c r="AY33" s="295"/>
    </row>
    <row r="34" spans="1:51" s="122" customFormat="1" ht="38.4" customHeight="1" x14ac:dyDescent="0.25">
      <c r="A34" s="149">
        <v>17</v>
      </c>
      <c r="B34" s="39" t="s">
        <v>705</v>
      </c>
      <c r="C34" s="201" t="s">
        <v>617</v>
      </c>
      <c r="D34" s="202"/>
      <c r="E34" s="202" t="s">
        <v>617</v>
      </c>
      <c r="F34" s="202"/>
      <c r="G34" s="203"/>
      <c r="H34" s="116"/>
      <c r="I34" s="226" t="s">
        <v>1006</v>
      </c>
      <c r="J34" s="228"/>
      <c r="K34" s="228" t="s">
        <v>32</v>
      </c>
      <c r="L34" s="230"/>
      <c r="M34" s="228" t="s">
        <v>1007</v>
      </c>
      <c r="N34" s="230"/>
      <c r="O34" s="228" t="s">
        <v>100</v>
      </c>
      <c r="P34" s="230"/>
      <c r="Q34" s="229" t="s">
        <v>614</v>
      </c>
      <c r="R34" s="117"/>
      <c r="S34" s="118">
        <v>7</v>
      </c>
      <c r="T34" s="118">
        <v>5</v>
      </c>
      <c r="U34" s="118">
        <v>5</v>
      </c>
      <c r="V34" s="119">
        <f t="shared" ref="V34:V39" si="12">S34*T34*U34</f>
        <v>175</v>
      </c>
      <c r="W34" s="120"/>
      <c r="X34" s="234" t="s">
        <v>615</v>
      </c>
      <c r="Y34" s="233"/>
      <c r="Z34" s="233"/>
      <c r="AA34" s="233"/>
      <c r="AB34" s="233" t="s">
        <v>614</v>
      </c>
      <c r="AC34" s="233"/>
      <c r="AD34" s="234" t="s">
        <v>708</v>
      </c>
      <c r="AE34" s="233"/>
      <c r="AF34" s="233" t="s">
        <v>711</v>
      </c>
      <c r="AG34" s="117"/>
      <c r="AH34" s="118">
        <v>7</v>
      </c>
      <c r="AI34" s="118">
        <v>5</v>
      </c>
      <c r="AJ34" s="118">
        <v>5</v>
      </c>
      <c r="AK34" s="44">
        <f t="shared" ref="AK34:AK39" si="13">AH34*AI34*AJ34</f>
        <v>175</v>
      </c>
      <c r="AL34" s="121"/>
      <c r="AM34" s="55" t="s">
        <v>619</v>
      </c>
      <c r="AN34" s="55"/>
      <c r="AO34" s="55" t="s">
        <v>619</v>
      </c>
      <c r="AP34" s="55"/>
      <c r="AQ34" s="55" t="s">
        <v>619</v>
      </c>
      <c r="AR34" s="55"/>
      <c r="AS34" s="74" t="s">
        <v>619</v>
      </c>
      <c r="AT34" s="55"/>
      <c r="AU34" s="55" t="s">
        <v>619</v>
      </c>
      <c r="AV34" s="55"/>
      <c r="AW34" s="55" t="s">
        <v>619</v>
      </c>
      <c r="AX34" s="55"/>
      <c r="AY34" s="74" t="s">
        <v>619</v>
      </c>
    </row>
    <row r="35" spans="1:51" s="122" customFormat="1" ht="40.799999999999997" customHeight="1" x14ac:dyDescent="0.25">
      <c r="A35" s="148">
        <v>18</v>
      </c>
      <c r="B35" s="39" t="s">
        <v>705</v>
      </c>
      <c r="C35" s="201"/>
      <c r="D35" s="202" t="s">
        <v>617</v>
      </c>
      <c r="E35" s="202"/>
      <c r="F35" s="202"/>
      <c r="G35" s="203"/>
      <c r="H35" s="116"/>
      <c r="I35" s="226" t="s">
        <v>1008</v>
      </c>
      <c r="J35" s="228"/>
      <c r="K35" s="228" t="s">
        <v>32</v>
      </c>
      <c r="L35" s="230"/>
      <c r="M35" s="228" t="s">
        <v>1007</v>
      </c>
      <c r="N35" s="230"/>
      <c r="O35" s="228" t="s">
        <v>100</v>
      </c>
      <c r="P35" s="230"/>
      <c r="Q35" s="229" t="s">
        <v>614</v>
      </c>
      <c r="R35" s="117"/>
      <c r="S35" s="118">
        <v>7</v>
      </c>
      <c r="T35" s="118">
        <v>5</v>
      </c>
      <c r="U35" s="118">
        <v>5</v>
      </c>
      <c r="V35" s="119">
        <f t="shared" si="12"/>
        <v>175</v>
      </c>
      <c r="W35" s="120"/>
      <c r="X35" s="234" t="s">
        <v>615</v>
      </c>
      <c r="Y35" s="233"/>
      <c r="Z35" s="233"/>
      <c r="AA35" s="233"/>
      <c r="AB35" s="233" t="s">
        <v>614</v>
      </c>
      <c r="AC35" s="233"/>
      <c r="AD35" s="234" t="s">
        <v>708</v>
      </c>
      <c r="AE35" s="233"/>
      <c r="AF35" s="233" t="s">
        <v>711</v>
      </c>
      <c r="AG35" s="117"/>
      <c r="AH35" s="118">
        <v>7</v>
      </c>
      <c r="AI35" s="118">
        <v>5</v>
      </c>
      <c r="AJ35" s="118">
        <v>5</v>
      </c>
      <c r="AK35" s="44">
        <f t="shared" si="13"/>
        <v>175</v>
      </c>
      <c r="AL35" s="121"/>
      <c r="AM35" s="55" t="s">
        <v>619</v>
      </c>
      <c r="AN35" s="55"/>
      <c r="AO35" s="55" t="s">
        <v>619</v>
      </c>
      <c r="AP35" s="55"/>
      <c r="AQ35" s="55" t="s">
        <v>619</v>
      </c>
      <c r="AR35" s="55"/>
      <c r="AS35" s="74" t="s">
        <v>619</v>
      </c>
      <c r="AT35" s="55"/>
      <c r="AU35" s="55" t="s">
        <v>619</v>
      </c>
      <c r="AV35" s="55"/>
      <c r="AW35" s="55" t="s">
        <v>619</v>
      </c>
      <c r="AX35" s="55"/>
      <c r="AY35" s="74" t="s">
        <v>619</v>
      </c>
    </row>
    <row r="36" spans="1:51" s="19" customFormat="1" ht="39.6" x14ac:dyDescent="0.25">
      <c r="A36" s="148">
        <v>19</v>
      </c>
      <c r="B36" s="39" t="s">
        <v>705</v>
      </c>
      <c r="C36" s="125" t="s">
        <v>617</v>
      </c>
      <c r="D36" s="126" t="s">
        <v>617</v>
      </c>
      <c r="E36" s="126"/>
      <c r="F36" s="126"/>
      <c r="G36" s="127"/>
      <c r="H36" s="56"/>
      <c r="I36" s="226" t="s">
        <v>629</v>
      </c>
      <c r="J36" s="227"/>
      <c r="K36" s="227" t="s">
        <v>77</v>
      </c>
      <c r="L36" s="228"/>
      <c r="M36" s="228" t="s">
        <v>658</v>
      </c>
      <c r="N36" s="228"/>
      <c r="O36" s="228" t="s">
        <v>104</v>
      </c>
      <c r="P36" s="227"/>
      <c r="Q36" s="227" t="s">
        <v>1622</v>
      </c>
      <c r="R36" s="42"/>
      <c r="S36" s="58">
        <v>7</v>
      </c>
      <c r="T36" s="58">
        <v>5</v>
      </c>
      <c r="U36" s="58">
        <v>7</v>
      </c>
      <c r="V36" s="53">
        <f t="shared" si="12"/>
        <v>245</v>
      </c>
      <c r="W36" s="45"/>
      <c r="X36" s="233" t="s">
        <v>1300</v>
      </c>
      <c r="Y36" s="233"/>
      <c r="Z36" s="233"/>
      <c r="AA36" s="233"/>
      <c r="AB36" s="233" t="s">
        <v>933</v>
      </c>
      <c r="AC36" s="233"/>
      <c r="AD36" s="233" t="s">
        <v>718</v>
      </c>
      <c r="AE36" s="233"/>
      <c r="AF36" s="233" t="s">
        <v>719</v>
      </c>
      <c r="AG36" s="42"/>
      <c r="AH36" s="58">
        <v>7</v>
      </c>
      <c r="AI36" s="58">
        <v>5</v>
      </c>
      <c r="AJ36" s="58">
        <v>7</v>
      </c>
      <c r="AK36" s="44">
        <f t="shared" si="13"/>
        <v>245</v>
      </c>
      <c r="AL36" s="45"/>
      <c r="AM36" s="47" t="s">
        <v>1318</v>
      </c>
      <c r="AN36" s="61"/>
      <c r="AO36" s="61" t="s">
        <v>1445</v>
      </c>
      <c r="AP36" s="61"/>
      <c r="AQ36" s="61" t="s">
        <v>1759</v>
      </c>
      <c r="AR36" s="61"/>
      <c r="AS36" s="74" t="s">
        <v>616</v>
      </c>
      <c r="AT36" s="61"/>
      <c r="AU36" s="55" t="s">
        <v>619</v>
      </c>
      <c r="AV36" s="55"/>
      <c r="AW36" s="55" t="s">
        <v>619</v>
      </c>
      <c r="AX36" s="55"/>
      <c r="AY36" s="74" t="s">
        <v>619</v>
      </c>
    </row>
    <row r="37" spans="1:51" s="19" customFormat="1" ht="26.4" x14ac:dyDescent="0.25">
      <c r="A37" s="148">
        <v>20</v>
      </c>
      <c r="B37" s="39" t="s">
        <v>705</v>
      </c>
      <c r="C37" s="125" t="s">
        <v>617</v>
      </c>
      <c r="D37" s="126" t="s">
        <v>617</v>
      </c>
      <c r="E37" s="126"/>
      <c r="F37" s="126"/>
      <c r="G37" s="127"/>
      <c r="H37" s="56"/>
      <c r="I37" s="226" t="s">
        <v>630</v>
      </c>
      <c r="J37" s="227"/>
      <c r="K37" s="227" t="s">
        <v>77</v>
      </c>
      <c r="L37" s="228"/>
      <c r="M37" s="228" t="s">
        <v>658</v>
      </c>
      <c r="N37" s="228"/>
      <c r="O37" s="228" t="s">
        <v>104</v>
      </c>
      <c r="P37" s="227"/>
      <c r="Q37" s="227" t="s">
        <v>1623</v>
      </c>
      <c r="R37" s="42"/>
      <c r="S37" s="58">
        <v>2</v>
      </c>
      <c r="T37" s="58">
        <v>5</v>
      </c>
      <c r="U37" s="58">
        <v>3</v>
      </c>
      <c r="V37" s="53">
        <f t="shared" si="12"/>
        <v>30</v>
      </c>
      <c r="W37" s="45"/>
      <c r="X37" s="233" t="s">
        <v>724</v>
      </c>
      <c r="Y37" s="233"/>
      <c r="Z37" s="233"/>
      <c r="AA37" s="233"/>
      <c r="AB37" s="233" t="s">
        <v>619</v>
      </c>
      <c r="AC37" s="233"/>
      <c r="AD37" s="233" t="s">
        <v>619</v>
      </c>
      <c r="AE37" s="233"/>
      <c r="AF37" s="233" t="s">
        <v>619</v>
      </c>
      <c r="AG37" s="42"/>
      <c r="AH37" s="58"/>
      <c r="AI37" s="58"/>
      <c r="AJ37" s="58"/>
      <c r="AK37" s="44">
        <f t="shared" si="13"/>
        <v>0</v>
      </c>
      <c r="AL37" s="45"/>
      <c r="AM37" s="55" t="s">
        <v>619</v>
      </c>
      <c r="AN37" s="55"/>
      <c r="AO37" s="55" t="s">
        <v>619</v>
      </c>
      <c r="AP37" s="55"/>
      <c r="AQ37" s="55" t="s">
        <v>619</v>
      </c>
      <c r="AR37" s="55"/>
      <c r="AS37" s="74" t="s">
        <v>619</v>
      </c>
      <c r="AT37" s="55"/>
      <c r="AU37" s="55" t="s">
        <v>619</v>
      </c>
      <c r="AV37" s="55"/>
      <c r="AW37" s="55" t="s">
        <v>619</v>
      </c>
      <c r="AX37" s="55"/>
      <c r="AY37" s="74" t="s">
        <v>619</v>
      </c>
    </row>
    <row r="38" spans="1:51" s="19" customFormat="1" ht="39.6" x14ac:dyDescent="0.25">
      <c r="A38" s="149">
        <v>21</v>
      </c>
      <c r="B38" s="39" t="s">
        <v>705</v>
      </c>
      <c r="C38" s="125"/>
      <c r="D38" s="126"/>
      <c r="E38" s="126" t="s">
        <v>617</v>
      </c>
      <c r="F38" s="126"/>
      <c r="G38" s="127"/>
      <c r="H38" s="56"/>
      <c r="I38" s="226" t="s">
        <v>683</v>
      </c>
      <c r="J38" s="227"/>
      <c r="K38" s="227" t="s">
        <v>32</v>
      </c>
      <c r="L38" s="228"/>
      <c r="M38" s="228" t="s">
        <v>684</v>
      </c>
      <c r="N38" s="228"/>
      <c r="O38" s="228" t="s">
        <v>100</v>
      </c>
      <c r="P38" s="227"/>
      <c r="Q38" s="227" t="s">
        <v>1945</v>
      </c>
      <c r="R38" s="42"/>
      <c r="S38" s="58">
        <v>7</v>
      </c>
      <c r="T38" s="58">
        <v>7</v>
      </c>
      <c r="U38" s="58">
        <v>7</v>
      </c>
      <c r="V38" s="53">
        <f t="shared" si="12"/>
        <v>343</v>
      </c>
      <c r="W38" s="45"/>
      <c r="X38" s="233" t="s">
        <v>745</v>
      </c>
      <c r="Y38" s="233"/>
      <c r="Z38" s="233"/>
      <c r="AA38" s="233"/>
      <c r="AB38" s="233" t="s">
        <v>1945</v>
      </c>
      <c r="AC38" s="233"/>
      <c r="AD38" s="233" t="s">
        <v>742</v>
      </c>
      <c r="AE38" s="233"/>
      <c r="AF38" s="233" t="s">
        <v>743</v>
      </c>
      <c r="AG38" s="42"/>
      <c r="AH38" s="58">
        <v>7</v>
      </c>
      <c r="AI38" s="58">
        <v>5</v>
      </c>
      <c r="AJ38" s="58">
        <v>5</v>
      </c>
      <c r="AK38" s="44">
        <f t="shared" si="13"/>
        <v>175</v>
      </c>
      <c r="AL38" s="45"/>
      <c r="AM38" s="123" t="s">
        <v>619</v>
      </c>
      <c r="AN38" s="123"/>
      <c r="AO38" s="123" t="s">
        <v>619</v>
      </c>
      <c r="AP38" s="123"/>
      <c r="AQ38" s="123" t="s">
        <v>619</v>
      </c>
      <c r="AR38" s="123"/>
      <c r="AS38" s="124" t="s">
        <v>619</v>
      </c>
      <c r="AT38" s="123"/>
      <c r="AU38" s="123" t="s">
        <v>619</v>
      </c>
      <c r="AV38" s="123"/>
      <c r="AW38" s="123" t="s">
        <v>619</v>
      </c>
      <c r="AX38" s="123"/>
      <c r="AY38" s="124" t="s">
        <v>619</v>
      </c>
    </row>
    <row r="39" spans="1:51" s="19" customFormat="1" ht="39.6" x14ac:dyDescent="0.25">
      <c r="A39" s="148">
        <v>22</v>
      </c>
      <c r="B39" s="39" t="s">
        <v>705</v>
      </c>
      <c r="C39" s="125"/>
      <c r="D39" s="126"/>
      <c r="E39" s="126" t="s">
        <v>617</v>
      </c>
      <c r="F39" s="126"/>
      <c r="G39" s="127"/>
      <c r="H39" s="56"/>
      <c r="I39" s="226" t="s">
        <v>1305</v>
      </c>
      <c r="J39" s="227"/>
      <c r="K39" s="227" t="s">
        <v>76</v>
      </c>
      <c r="L39" s="228"/>
      <c r="M39" s="228" t="s">
        <v>685</v>
      </c>
      <c r="N39" s="228"/>
      <c r="O39" s="228" t="s">
        <v>74</v>
      </c>
      <c r="P39" s="227"/>
      <c r="Q39" s="227" t="s">
        <v>1945</v>
      </c>
      <c r="R39" s="42"/>
      <c r="S39" s="58">
        <v>7</v>
      </c>
      <c r="T39" s="58">
        <v>7</v>
      </c>
      <c r="U39" s="58">
        <v>9</v>
      </c>
      <c r="V39" s="53">
        <f t="shared" si="12"/>
        <v>441</v>
      </c>
      <c r="W39" s="45"/>
      <c r="X39" s="233" t="s">
        <v>745</v>
      </c>
      <c r="Y39" s="233"/>
      <c r="Z39" s="233"/>
      <c r="AA39" s="233"/>
      <c r="AB39" s="233" t="s">
        <v>1945</v>
      </c>
      <c r="AC39" s="233"/>
      <c r="AD39" s="233" t="s">
        <v>742</v>
      </c>
      <c r="AE39" s="233"/>
      <c r="AF39" s="233" t="s">
        <v>743</v>
      </c>
      <c r="AG39" s="42"/>
      <c r="AH39" s="58">
        <v>7</v>
      </c>
      <c r="AI39" s="58">
        <v>5</v>
      </c>
      <c r="AJ39" s="58">
        <v>7</v>
      </c>
      <c r="AK39" s="44">
        <f t="shared" si="13"/>
        <v>245</v>
      </c>
      <c r="AL39" s="45"/>
      <c r="AM39" s="47" t="s">
        <v>1318</v>
      </c>
      <c r="AN39" s="55"/>
      <c r="AO39" s="55" t="s">
        <v>746</v>
      </c>
      <c r="AP39" s="55"/>
      <c r="AQ39" s="55" t="s">
        <v>999</v>
      </c>
      <c r="AR39" s="55"/>
      <c r="AS39" s="74" t="s">
        <v>616</v>
      </c>
      <c r="AT39" s="55"/>
      <c r="AU39" s="123" t="s">
        <v>619</v>
      </c>
      <c r="AV39" s="123"/>
      <c r="AW39" s="123" t="s">
        <v>619</v>
      </c>
      <c r="AX39" s="123"/>
      <c r="AY39" s="124" t="s">
        <v>619</v>
      </c>
    </row>
    <row r="40" spans="1:51" s="19" customFormat="1" ht="13.2" x14ac:dyDescent="0.25">
      <c r="A40" s="148">
        <v>23</v>
      </c>
      <c r="B40" s="39"/>
      <c r="C40" s="125"/>
      <c r="D40" s="126"/>
      <c r="E40" s="126"/>
      <c r="F40" s="126"/>
      <c r="G40" s="127"/>
      <c r="H40" s="56"/>
      <c r="I40" s="226"/>
      <c r="J40" s="227"/>
      <c r="K40" s="227"/>
      <c r="L40" s="228"/>
      <c r="M40" s="228"/>
      <c r="N40" s="228"/>
      <c r="O40" s="228"/>
      <c r="P40" s="227"/>
      <c r="Q40" s="227"/>
      <c r="R40" s="42"/>
      <c r="S40" s="58"/>
      <c r="T40" s="58"/>
      <c r="U40" s="58"/>
      <c r="V40" s="53"/>
      <c r="W40" s="45"/>
      <c r="X40" s="233"/>
      <c r="Y40" s="233"/>
      <c r="Z40" s="233"/>
      <c r="AA40" s="233"/>
      <c r="AB40" s="233"/>
      <c r="AC40" s="233"/>
      <c r="AD40" s="233"/>
      <c r="AE40" s="233"/>
      <c r="AF40" s="233"/>
      <c r="AG40" s="42"/>
      <c r="AH40" s="58"/>
      <c r="AI40" s="58"/>
      <c r="AJ40" s="58"/>
      <c r="AK40" s="53"/>
      <c r="AL40" s="45"/>
      <c r="AM40" s="61"/>
      <c r="AN40" s="61"/>
      <c r="AO40" s="61"/>
      <c r="AP40" s="61"/>
      <c r="AQ40" s="61"/>
      <c r="AR40" s="61"/>
      <c r="AS40" s="113"/>
      <c r="AT40" s="61"/>
      <c r="AU40" s="55"/>
      <c r="AV40" s="55"/>
      <c r="AW40" s="55"/>
      <c r="AX40" s="55"/>
      <c r="AY40" s="74"/>
    </row>
    <row r="41" spans="1:51" s="19" customFormat="1" x14ac:dyDescent="0.3">
      <c r="A41" s="148">
        <v>24</v>
      </c>
      <c r="B41" s="440" t="s">
        <v>1815</v>
      </c>
      <c r="C41" s="440"/>
      <c r="D41" s="440"/>
      <c r="E41" s="440"/>
      <c r="F41" s="440"/>
      <c r="G41" s="440"/>
      <c r="H41" s="440"/>
      <c r="I41" s="440"/>
      <c r="J41" s="291"/>
      <c r="K41" s="291"/>
      <c r="L41" s="292"/>
      <c r="M41" s="292"/>
      <c r="N41" s="292"/>
      <c r="O41" s="292"/>
      <c r="P41" s="291"/>
      <c r="Q41" s="291"/>
      <c r="R41" s="134"/>
      <c r="S41" s="290"/>
      <c r="T41" s="290"/>
      <c r="U41" s="290"/>
      <c r="V41" s="293"/>
      <c r="W41" s="137"/>
      <c r="X41" s="292"/>
      <c r="Y41" s="292"/>
      <c r="Z41" s="292"/>
      <c r="AA41" s="292"/>
      <c r="AB41" s="292"/>
      <c r="AC41" s="292"/>
      <c r="AD41" s="292"/>
      <c r="AE41" s="292"/>
      <c r="AF41" s="292"/>
      <c r="AG41" s="134"/>
      <c r="AH41" s="290"/>
      <c r="AI41" s="290"/>
      <c r="AJ41" s="290"/>
      <c r="AK41" s="293"/>
      <c r="AL41" s="137"/>
      <c r="AM41" s="294"/>
      <c r="AN41" s="294"/>
      <c r="AO41" s="294"/>
      <c r="AP41" s="294"/>
      <c r="AQ41" s="294"/>
      <c r="AR41" s="294"/>
      <c r="AS41" s="295"/>
      <c r="AT41" s="294"/>
      <c r="AU41" s="294"/>
      <c r="AV41" s="294"/>
      <c r="AW41" s="294"/>
      <c r="AX41" s="294"/>
      <c r="AY41" s="295"/>
    </row>
    <row r="42" spans="1:51" s="19" customFormat="1" ht="92.4" customHeight="1" x14ac:dyDescent="0.25">
      <c r="A42" s="149">
        <v>25</v>
      </c>
      <c r="B42" s="39" t="s">
        <v>705</v>
      </c>
      <c r="C42" s="125" t="s">
        <v>617</v>
      </c>
      <c r="D42" s="126"/>
      <c r="E42" s="126"/>
      <c r="F42" s="126"/>
      <c r="G42" s="127"/>
      <c r="H42" s="48"/>
      <c r="I42" s="226" t="s">
        <v>1297</v>
      </c>
      <c r="J42" s="229"/>
      <c r="K42" s="229" t="s">
        <v>32</v>
      </c>
      <c r="L42" s="226"/>
      <c r="M42" s="226" t="s">
        <v>631</v>
      </c>
      <c r="N42" s="226"/>
      <c r="O42" s="226" t="s">
        <v>100</v>
      </c>
      <c r="P42" s="229"/>
      <c r="Q42" s="229" t="s">
        <v>614</v>
      </c>
      <c r="R42" s="42"/>
      <c r="S42" s="52">
        <v>7</v>
      </c>
      <c r="T42" s="52">
        <v>7</v>
      </c>
      <c r="U42" s="52">
        <v>9</v>
      </c>
      <c r="V42" s="53">
        <f t="shared" ref="V42:V54" si="14">S42*T42*U42</f>
        <v>441</v>
      </c>
      <c r="W42" s="45"/>
      <c r="X42" s="234" t="s">
        <v>2042</v>
      </c>
      <c r="Y42" s="234"/>
      <c r="Z42" s="234"/>
      <c r="AA42" s="234"/>
      <c r="AB42" s="234" t="s">
        <v>614</v>
      </c>
      <c r="AC42" s="234"/>
      <c r="AD42" s="234" t="s">
        <v>712</v>
      </c>
      <c r="AE42" s="234"/>
      <c r="AF42" s="234" t="s">
        <v>711</v>
      </c>
      <c r="AG42" s="42"/>
      <c r="AH42" s="52">
        <v>7</v>
      </c>
      <c r="AI42" s="52">
        <v>5</v>
      </c>
      <c r="AJ42" s="52">
        <v>9</v>
      </c>
      <c r="AK42" s="44">
        <f t="shared" ref="AK42:AK54" si="15">AH42*AI42*AJ42</f>
        <v>315</v>
      </c>
      <c r="AL42" s="45"/>
      <c r="AM42" s="55" t="s">
        <v>1319</v>
      </c>
      <c r="AN42" s="55"/>
      <c r="AO42" s="55" t="s">
        <v>1001</v>
      </c>
      <c r="AP42" s="55"/>
      <c r="AQ42" s="55" t="s">
        <v>1374</v>
      </c>
      <c r="AR42" s="55"/>
      <c r="AS42" s="124" t="s">
        <v>1002</v>
      </c>
      <c r="AT42" s="55"/>
      <c r="AU42" s="47" t="s">
        <v>1004</v>
      </c>
      <c r="AV42" s="55"/>
      <c r="AW42" s="55" t="s">
        <v>614</v>
      </c>
      <c r="AX42" s="55"/>
      <c r="AY42" s="111" t="s">
        <v>1439</v>
      </c>
    </row>
    <row r="43" spans="1:51" s="19" customFormat="1" ht="72" customHeight="1" x14ac:dyDescent="0.25">
      <c r="A43" s="148">
        <v>26</v>
      </c>
      <c r="B43" s="39" t="s">
        <v>705</v>
      </c>
      <c r="C43" s="125" t="s">
        <v>617</v>
      </c>
      <c r="D43" s="126"/>
      <c r="E43" s="126"/>
      <c r="F43" s="126"/>
      <c r="G43" s="127"/>
      <c r="H43" s="48"/>
      <c r="I43" s="226" t="s">
        <v>1297</v>
      </c>
      <c r="J43" s="229"/>
      <c r="K43" s="229" t="s">
        <v>76</v>
      </c>
      <c r="L43" s="226"/>
      <c r="M43" s="226" t="s">
        <v>632</v>
      </c>
      <c r="N43" s="226"/>
      <c r="O43" s="226" t="s">
        <v>74</v>
      </c>
      <c r="P43" s="229"/>
      <c r="Q43" s="229" t="s">
        <v>614</v>
      </c>
      <c r="R43" s="42"/>
      <c r="S43" s="52">
        <v>7</v>
      </c>
      <c r="T43" s="52">
        <v>7</v>
      </c>
      <c r="U43" s="52">
        <v>9</v>
      </c>
      <c r="V43" s="53">
        <f t="shared" si="14"/>
        <v>441</v>
      </c>
      <c r="W43" s="45"/>
      <c r="X43" s="234" t="s">
        <v>2042</v>
      </c>
      <c r="Y43" s="234"/>
      <c r="Z43" s="234"/>
      <c r="AA43" s="234"/>
      <c r="AB43" s="234" t="s">
        <v>614</v>
      </c>
      <c r="AC43" s="234"/>
      <c r="AD43" s="234" t="s">
        <v>712</v>
      </c>
      <c r="AE43" s="234"/>
      <c r="AF43" s="234" t="s">
        <v>711</v>
      </c>
      <c r="AG43" s="42"/>
      <c r="AH43" s="52">
        <v>7</v>
      </c>
      <c r="AI43" s="52">
        <v>5</v>
      </c>
      <c r="AJ43" s="52">
        <v>9</v>
      </c>
      <c r="AK43" s="44">
        <f t="shared" si="15"/>
        <v>315</v>
      </c>
      <c r="AL43" s="45"/>
      <c r="AM43" s="55" t="s">
        <v>1319</v>
      </c>
      <c r="AN43" s="55"/>
      <c r="AO43" s="55" t="s">
        <v>1001</v>
      </c>
      <c r="AP43" s="55"/>
      <c r="AQ43" s="55" t="s">
        <v>1374</v>
      </c>
      <c r="AR43" s="55"/>
      <c r="AS43" s="115" t="s">
        <v>1002</v>
      </c>
      <c r="AT43" s="55"/>
      <c r="AU43" s="47" t="s">
        <v>1005</v>
      </c>
      <c r="AV43" s="55"/>
      <c r="AW43" s="47" t="s">
        <v>614</v>
      </c>
      <c r="AX43" s="55"/>
      <c r="AY43" s="111" t="s">
        <v>1439</v>
      </c>
    </row>
    <row r="44" spans="1:51" s="122" customFormat="1" ht="26.4" x14ac:dyDescent="0.25">
      <c r="A44" s="148">
        <v>27</v>
      </c>
      <c r="B44" s="39" t="s">
        <v>705</v>
      </c>
      <c r="C44" s="201"/>
      <c r="D44" s="202"/>
      <c r="E44" s="202"/>
      <c r="F44" s="202"/>
      <c r="G44" s="203"/>
      <c r="H44" s="116"/>
      <c r="I44" s="226" t="s">
        <v>1009</v>
      </c>
      <c r="J44" s="228"/>
      <c r="K44" s="228" t="s">
        <v>32</v>
      </c>
      <c r="L44" s="230"/>
      <c r="M44" s="228" t="s">
        <v>1007</v>
      </c>
      <c r="N44" s="230"/>
      <c r="O44" s="228" t="s">
        <v>100</v>
      </c>
      <c r="P44" s="230"/>
      <c r="Q44" s="229" t="s">
        <v>614</v>
      </c>
      <c r="R44" s="117"/>
      <c r="S44" s="118">
        <v>7</v>
      </c>
      <c r="T44" s="118">
        <v>5</v>
      </c>
      <c r="U44" s="118">
        <v>5</v>
      </c>
      <c r="V44" s="119">
        <f t="shared" si="14"/>
        <v>175</v>
      </c>
      <c r="W44" s="120"/>
      <c r="X44" s="234" t="s">
        <v>615</v>
      </c>
      <c r="Y44" s="233"/>
      <c r="Z44" s="233"/>
      <c r="AA44" s="233"/>
      <c r="AB44" s="233" t="s">
        <v>614</v>
      </c>
      <c r="AC44" s="233"/>
      <c r="AD44" s="234" t="s">
        <v>708</v>
      </c>
      <c r="AE44" s="233"/>
      <c r="AF44" s="233" t="s">
        <v>711</v>
      </c>
      <c r="AG44" s="117"/>
      <c r="AH44" s="118">
        <v>7</v>
      </c>
      <c r="AI44" s="118">
        <v>5</v>
      </c>
      <c r="AJ44" s="118">
        <v>5</v>
      </c>
      <c r="AK44" s="44">
        <f t="shared" si="15"/>
        <v>175</v>
      </c>
      <c r="AL44" s="121"/>
      <c r="AM44" s="55" t="s">
        <v>619</v>
      </c>
      <c r="AN44" s="55"/>
      <c r="AO44" s="55" t="s">
        <v>619</v>
      </c>
      <c r="AP44" s="55"/>
      <c r="AQ44" s="55" t="s">
        <v>619</v>
      </c>
      <c r="AR44" s="55"/>
      <c r="AS44" s="74" t="s">
        <v>619</v>
      </c>
      <c r="AT44" s="55"/>
      <c r="AU44" s="55" t="s">
        <v>619</v>
      </c>
      <c r="AV44" s="55"/>
      <c r="AW44" s="55" t="s">
        <v>619</v>
      </c>
      <c r="AX44" s="55"/>
      <c r="AY44" s="74" t="s">
        <v>619</v>
      </c>
    </row>
    <row r="45" spans="1:51" s="19" customFormat="1" ht="39.6" x14ac:dyDescent="0.25">
      <c r="A45" s="148">
        <v>28</v>
      </c>
      <c r="B45" s="39" t="s">
        <v>705</v>
      </c>
      <c r="C45" s="125" t="s">
        <v>617</v>
      </c>
      <c r="D45" s="126" t="s">
        <v>617</v>
      </c>
      <c r="E45" s="126"/>
      <c r="F45" s="126"/>
      <c r="G45" s="127"/>
      <c r="H45" s="56"/>
      <c r="I45" s="226" t="s">
        <v>659</v>
      </c>
      <c r="J45" s="227"/>
      <c r="K45" s="227" t="s">
        <v>77</v>
      </c>
      <c r="L45" s="228"/>
      <c r="M45" s="228" t="s">
        <v>658</v>
      </c>
      <c r="N45" s="228"/>
      <c r="O45" s="228" t="s">
        <v>104</v>
      </c>
      <c r="P45" s="227"/>
      <c r="Q45" s="227" t="s">
        <v>1760</v>
      </c>
      <c r="R45" s="42"/>
      <c r="S45" s="58">
        <v>7</v>
      </c>
      <c r="T45" s="58">
        <v>5</v>
      </c>
      <c r="U45" s="58">
        <v>3</v>
      </c>
      <c r="V45" s="53">
        <f t="shared" si="14"/>
        <v>105</v>
      </c>
      <c r="W45" s="45"/>
      <c r="X45" s="233" t="s">
        <v>724</v>
      </c>
      <c r="Y45" s="233"/>
      <c r="Z45" s="233"/>
      <c r="AA45" s="233"/>
      <c r="AB45" s="233" t="s">
        <v>619</v>
      </c>
      <c r="AC45" s="233"/>
      <c r="AD45" s="233" t="s">
        <v>619</v>
      </c>
      <c r="AE45" s="233"/>
      <c r="AF45" s="233" t="s">
        <v>619</v>
      </c>
      <c r="AG45" s="42"/>
      <c r="AH45" s="58"/>
      <c r="AI45" s="58"/>
      <c r="AJ45" s="58"/>
      <c r="AK45" s="44">
        <f t="shared" si="15"/>
        <v>0</v>
      </c>
      <c r="AL45" s="45"/>
      <c r="AM45" s="55" t="s">
        <v>619</v>
      </c>
      <c r="AN45" s="55"/>
      <c r="AO45" s="55" t="s">
        <v>619</v>
      </c>
      <c r="AP45" s="55"/>
      <c r="AQ45" s="55" t="s">
        <v>619</v>
      </c>
      <c r="AR45" s="55"/>
      <c r="AS45" s="74" t="s">
        <v>619</v>
      </c>
      <c r="AT45" s="55"/>
      <c r="AU45" s="55" t="s">
        <v>619</v>
      </c>
      <c r="AV45" s="55"/>
      <c r="AW45" s="55" t="s">
        <v>619</v>
      </c>
      <c r="AX45" s="55"/>
      <c r="AY45" s="74" t="s">
        <v>619</v>
      </c>
    </row>
    <row r="46" spans="1:51" s="19" customFormat="1" ht="66" x14ac:dyDescent="0.25">
      <c r="A46" s="149">
        <v>29</v>
      </c>
      <c r="B46" s="39" t="s">
        <v>705</v>
      </c>
      <c r="C46" s="125" t="s">
        <v>617</v>
      </c>
      <c r="D46" s="126"/>
      <c r="E46" s="126" t="s">
        <v>617</v>
      </c>
      <c r="F46" s="126"/>
      <c r="G46" s="127"/>
      <c r="H46" s="56"/>
      <c r="I46" s="226" t="s">
        <v>1307</v>
      </c>
      <c r="J46" s="227"/>
      <c r="K46" s="227" t="s">
        <v>108</v>
      </c>
      <c r="L46" s="228"/>
      <c r="M46" s="228" t="s">
        <v>701</v>
      </c>
      <c r="N46" s="228"/>
      <c r="O46" s="228" t="s">
        <v>654</v>
      </c>
      <c r="P46" s="227"/>
      <c r="Q46" s="227" t="s">
        <v>717</v>
      </c>
      <c r="R46" s="42"/>
      <c r="S46" s="58">
        <v>2</v>
      </c>
      <c r="T46" s="58">
        <v>5</v>
      </c>
      <c r="U46" s="58">
        <v>7</v>
      </c>
      <c r="V46" s="53">
        <f t="shared" si="14"/>
        <v>70</v>
      </c>
      <c r="W46" s="45"/>
      <c r="X46" s="233" t="s">
        <v>2043</v>
      </c>
      <c r="Y46" s="233"/>
      <c r="Z46" s="233"/>
      <c r="AA46" s="233"/>
      <c r="AB46" s="233" t="s">
        <v>717</v>
      </c>
      <c r="AC46" s="233"/>
      <c r="AD46" s="233" t="s">
        <v>1308</v>
      </c>
      <c r="AE46" s="233"/>
      <c r="AF46" s="233" t="s">
        <v>759</v>
      </c>
      <c r="AG46" s="42"/>
      <c r="AH46" s="58">
        <v>2</v>
      </c>
      <c r="AI46" s="58">
        <v>5</v>
      </c>
      <c r="AJ46" s="58">
        <v>7</v>
      </c>
      <c r="AK46" s="44">
        <f t="shared" si="15"/>
        <v>70</v>
      </c>
      <c r="AL46" s="45"/>
      <c r="AM46" s="123" t="s">
        <v>619</v>
      </c>
      <c r="AN46" s="123"/>
      <c r="AO46" s="123" t="s">
        <v>619</v>
      </c>
      <c r="AP46" s="123"/>
      <c r="AQ46" s="123" t="s">
        <v>619</v>
      </c>
      <c r="AR46" s="123"/>
      <c r="AS46" s="124" t="s">
        <v>619</v>
      </c>
      <c r="AT46" s="123"/>
      <c r="AU46" s="123" t="s">
        <v>619</v>
      </c>
      <c r="AV46" s="123"/>
      <c r="AW46" s="123" t="s">
        <v>619</v>
      </c>
      <c r="AX46" s="123"/>
      <c r="AY46" s="124" t="s">
        <v>619</v>
      </c>
    </row>
    <row r="47" spans="1:51" s="19" customFormat="1" ht="126.6" customHeight="1" x14ac:dyDescent="0.25">
      <c r="A47" s="148">
        <v>30</v>
      </c>
      <c r="B47" s="39" t="s">
        <v>705</v>
      </c>
      <c r="C47" s="125" t="s">
        <v>617</v>
      </c>
      <c r="D47" s="126"/>
      <c r="E47" s="126" t="s">
        <v>617</v>
      </c>
      <c r="F47" s="126"/>
      <c r="G47" s="127"/>
      <c r="H47" s="56"/>
      <c r="I47" s="226" t="s">
        <v>648</v>
      </c>
      <c r="J47" s="227"/>
      <c r="K47" s="227" t="s">
        <v>108</v>
      </c>
      <c r="L47" s="228"/>
      <c r="M47" s="228" t="s">
        <v>701</v>
      </c>
      <c r="N47" s="228"/>
      <c r="O47" s="228" t="s">
        <v>654</v>
      </c>
      <c r="P47" s="227"/>
      <c r="Q47" s="227" t="s">
        <v>1757</v>
      </c>
      <c r="R47" s="42"/>
      <c r="S47" s="58">
        <v>2</v>
      </c>
      <c r="T47" s="58">
        <v>5</v>
      </c>
      <c r="U47" s="58">
        <v>7</v>
      </c>
      <c r="V47" s="53">
        <f t="shared" si="14"/>
        <v>70</v>
      </c>
      <c r="W47" s="45"/>
      <c r="X47" s="233" t="s">
        <v>2044</v>
      </c>
      <c r="Y47" s="233"/>
      <c r="Z47" s="233"/>
      <c r="AA47" s="233"/>
      <c r="AB47" s="233" t="s">
        <v>1761</v>
      </c>
      <c r="AC47" s="233"/>
      <c r="AD47" s="233" t="s">
        <v>1309</v>
      </c>
      <c r="AE47" s="233"/>
      <c r="AF47" s="233" t="s">
        <v>1021</v>
      </c>
      <c r="AG47" s="42"/>
      <c r="AH47" s="58">
        <v>2</v>
      </c>
      <c r="AI47" s="58">
        <v>5</v>
      </c>
      <c r="AJ47" s="58">
        <v>7</v>
      </c>
      <c r="AK47" s="44">
        <f t="shared" si="15"/>
        <v>70</v>
      </c>
      <c r="AL47" s="45"/>
      <c r="AM47" s="123" t="s">
        <v>619</v>
      </c>
      <c r="AN47" s="123"/>
      <c r="AO47" s="123" t="s">
        <v>619</v>
      </c>
      <c r="AP47" s="123"/>
      <c r="AQ47" s="123" t="s">
        <v>619</v>
      </c>
      <c r="AR47" s="123"/>
      <c r="AS47" s="124" t="s">
        <v>619</v>
      </c>
      <c r="AT47" s="123"/>
      <c r="AU47" s="123" t="s">
        <v>619</v>
      </c>
      <c r="AV47" s="123"/>
      <c r="AW47" s="123" t="s">
        <v>619</v>
      </c>
      <c r="AX47" s="123"/>
      <c r="AY47" s="124" t="s">
        <v>619</v>
      </c>
    </row>
    <row r="48" spans="1:51" s="19" customFormat="1" ht="26.4" x14ac:dyDescent="0.25">
      <c r="A48" s="148">
        <v>31</v>
      </c>
      <c r="B48" s="39" t="s">
        <v>705</v>
      </c>
      <c r="C48" s="125"/>
      <c r="D48" s="126"/>
      <c r="E48" s="126" t="s">
        <v>617</v>
      </c>
      <c r="F48" s="126" t="s">
        <v>617</v>
      </c>
      <c r="G48" s="127"/>
      <c r="H48" s="56"/>
      <c r="I48" s="226" t="s">
        <v>646</v>
      </c>
      <c r="J48" s="227"/>
      <c r="K48" s="227" t="s">
        <v>145</v>
      </c>
      <c r="L48" s="228"/>
      <c r="M48" s="228" t="s">
        <v>698</v>
      </c>
      <c r="N48" s="228"/>
      <c r="O48" s="228" t="s">
        <v>697</v>
      </c>
      <c r="P48" s="227"/>
      <c r="Q48" s="227" t="s">
        <v>1757</v>
      </c>
      <c r="R48" s="42"/>
      <c r="S48" s="58">
        <v>1</v>
      </c>
      <c r="T48" s="58">
        <v>10</v>
      </c>
      <c r="U48" s="58">
        <v>7</v>
      </c>
      <c r="V48" s="53">
        <f t="shared" si="14"/>
        <v>70</v>
      </c>
      <c r="W48" s="45"/>
      <c r="X48" s="233" t="s">
        <v>756</v>
      </c>
      <c r="Y48" s="233"/>
      <c r="Z48" s="233"/>
      <c r="AA48" s="233"/>
      <c r="AB48" s="233" t="s">
        <v>757</v>
      </c>
      <c r="AC48" s="233"/>
      <c r="AD48" s="233" t="s">
        <v>708</v>
      </c>
      <c r="AE48" s="233"/>
      <c r="AF48" s="233" t="s">
        <v>761</v>
      </c>
      <c r="AG48" s="42"/>
      <c r="AH48" s="58">
        <v>1</v>
      </c>
      <c r="AI48" s="58">
        <v>10</v>
      </c>
      <c r="AJ48" s="58">
        <v>7</v>
      </c>
      <c r="AK48" s="44">
        <f t="shared" si="15"/>
        <v>70</v>
      </c>
      <c r="AL48" s="45"/>
      <c r="AM48" s="123" t="s">
        <v>619</v>
      </c>
      <c r="AN48" s="123"/>
      <c r="AO48" s="123" t="s">
        <v>619</v>
      </c>
      <c r="AP48" s="123"/>
      <c r="AQ48" s="123" t="s">
        <v>619</v>
      </c>
      <c r="AR48" s="123"/>
      <c r="AS48" s="124" t="s">
        <v>619</v>
      </c>
      <c r="AT48" s="123"/>
      <c r="AU48" s="123" t="s">
        <v>619</v>
      </c>
      <c r="AV48" s="123"/>
      <c r="AW48" s="123" t="s">
        <v>619</v>
      </c>
      <c r="AX48" s="123"/>
      <c r="AY48" s="124" t="s">
        <v>619</v>
      </c>
    </row>
    <row r="49" spans="1:51" s="19" customFormat="1" ht="26.4" x14ac:dyDescent="0.25">
      <c r="A49" s="148">
        <v>32</v>
      </c>
      <c r="B49" s="39" t="s">
        <v>705</v>
      </c>
      <c r="C49" s="125"/>
      <c r="D49" s="126"/>
      <c r="E49" s="126" t="s">
        <v>617</v>
      </c>
      <c r="F49" s="126"/>
      <c r="G49" s="127"/>
      <c r="H49" s="56"/>
      <c r="I49" s="226" t="s">
        <v>647</v>
      </c>
      <c r="J49" s="227"/>
      <c r="K49" s="227" t="s">
        <v>145</v>
      </c>
      <c r="L49" s="228"/>
      <c r="M49" s="228" t="s">
        <v>1020</v>
      </c>
      <c r="N49" s="228"/>
      <c r="O49" s="228" t="s">
        <v>102</v>
      </c>
      <c r="P49" s="227"/>
      <c r="Q49" s="227" t="s">
        <v>1757</v>
      </c>
      <c r="R49" s="42"/>
      <c r="S49" s="58">
        <v>1</v>
      </c>
      <c r="T49" s="58">
        <v>10</v>
      </c>
      <c r="U49" s="58">
        <v>7</v>
      </c>
      <c r="V49" s="53">
        <f t="shared" si="14"/>
        <v>70</v>
      </c>
      <c r="W49" s="45"/>
      <c r="X49" s="233" t="s">
        <v>756</v>
      </c>
      <c r="Y49" s="233"/>
      <c r="Z49" s="233"/>
      <c r="AA49" s="233"/>
      <c r="AB49" s="233" t="s">
        <v>757</v>
      </c>
      <c r="AC49" s="233"/>
      <c r="AD49" s="233" t="s">
        <v>708</v>
      </c>
      <c r="AE49" s="233"/>
      <c r="AF49" s="233" t="s">
        <v>761</v>
      </c>
      <c r="AG49" s="42"/>
      <c r="AH49" s="58">
        <v>1</v>
      </c>
      <c r="AI49" s="58">
        <v>10</v>
      </c>
      <c r="AJ49" s="58">
        <v>7</v>
      </c>
      <c r="AK49" s="44">
        <f t="shared" si="15"/>
        <v>70</v>
      </c>
      <c r="AL49" s="45"/>
      <c r="AM49" s="123" t="s">
        <v>619</v>
      </c>
      <c r="AN49" s="123"/>
      <c r="AO49" s="123" t="s">
        <v>619</v>
      </c>
      <c r="AP49" s="123"/>
      <c r="AQ49" s="123" t="s">
        <v>619</v>
      </c>
      <c r="AR49" s="123"/>
      <c r="AS49" s="124" t="s">
        <v>619</v>
      </c>
      <c r="AT49" s="123"/>
      <c r="AU49" s="123" t="s">
        <v>619</v>
      </c>
      <c r="AV49" s="123"/>
      <c r="AW49" s="123" t="s">
        <v>619</v>
      </c>
      <c r="AX49" s="123"/>
      <c r="AY49" s="124" t="s">
        <v>619</v>
      </c>
    </row>
    <row r="50" spans="1:51" s="19" customFormat="1" ht="39.6" x14ac:dyDescent="0.25">
      <c r="A50" s="149">
        <v>33</v>
      </c>
      <c r="B50" s="39" t="s">
        <v>705</v>
      </c>
      <c r="C50" s="125" t="s">
        <v>617</v>
      </c>
      <c r="D50" s="126"/>
      <c r="E50" s="126"/>
      <c r="F50" s="126" t="s">
        <v>617</v>
      </c>
      <c r="G50" s="127"/>
      <c r="H50" s="56"/>
      <c r="I50" s="226" t="s">
        <v>699</v>
      </c>
      <c r="J50" s="227"/>
      <c r="K50" s="227" t="s">
        <v>108</v>
      </c>
      <c r="L50" s="228"/>
      <c r="M50" s="228" t="s">
        <v>700</v>
      </c>
      <c r="N50" s="228"/>
      <c r="O50" s="228" t="s">
        <v>102</v>
      </c>
      <c r="P50" s="227"/>
      <c r="Q50" s="227" t="s">
        <v>1760</v>
      </c>
      <c r="R50" s="42"/>
      <c r="S50" s="58">
        <v>7</v>
      </c>
      <c r="T50" s="58">
        <v>3</v>
      </c>
      <c r="U50" s="58">
        <v>7</v>
      </c>
      <c r="V50" s="53">
        <f t="shared" si="14"/>
        <v>147</v>
      </c>
      <c r="W50" s="45"/>
      <c r="X50" s="233" t="s">
        <v>758</v>
      </c>
      <c r="Y50" s="233"/>
      <c r="Z50" s="233"/>
      <c r="AA50" s="233"/>
      <c r="AB50" s="233" t="s">
        <v>1011</v>
      </c>
      <c r="AC50" s="233"/>
      <c r="AD50" s="233" t="s">
        <v>708</v>
      </c>
      <c r="AE50" s="233"/>
      <c r="AF50" s="233" t="s">
        <v>761</v>
      </c>
      <c r="AG50" s="42"/>
      <c r="AH50" s="58">
        <v>7</v>
      </c>
      <c r="AI50" s="58">
        <v>3</v>
      </c>
      <c r="AJ50" s="58">
        <v>7</v>
      </c>
      <c r="AK50" s="44">
        <f t="shared" si="15"/>
        <v>147</v>
      </c>
      <c r="AL50" s="45"/>
      <c r="AM50" s="123" t="s">
        <v>619</v>
      </c>
      <c r="AN50" s="123"/>
      <c r="AO50" s="123" t="s">
        <v>619</v>
      </c>
      <c r="AP50" s="123"/>
      <c r="AQ50" s="123" t="s">
        <v>619</v>
      </c>
      <c r="AR50" s="123"/>
      <c r="AS50" s="124" t="s">
        <v>619</v>
      </c>
      <c r="AT50" s="123"/>
      <c r="AU50" s="123" t="s">
        <v>619</v>
      </c>
      <c r="AV50" s="123"/>
      <c r="AW50" s="123" t="s">
        <v>619</v>
      </c>
      <c r="AX50" s="123"/>
      <c r="AY50" s="124" t="s">
        <v>619</v>
      </c>
    </row>
    <row r="51" spans="1:51" s="19" customFormat="1" ht="26.4" x14ac:dyDescent="0.25">
      <c r="A51" s="148">
        <v>34</v>
      </c>
      <c r="B51" s="39" t="s">
        <v>705</v>
      </c>
      <c r="C51" s="125" t="s">
        <v>617</v>
      </c>
      <c r="D51" s="126"/>
      <c r="E51" s="126"/>
      <c r="F51" s="126"/>
      <c r="G51" s="127"/>
      <c r="H51" s="56"/>
      <c r="I51" s="226" t="s">
        <v>649</v>
      </c>
      <c r="J51" s="227"/>
      <c r="K51" s="227" t="s">
        <v>108</v>
      </c>
      <c r="L51" s="228"/>
      <c r="M51" s="228" t="s">
        <v>703</v>
      </c>
      <c r="N51" s="228"/>
      <c r="O51" s="228" t="s">
        <v>102</v>
      </c>
      <c r="P51" s="227"/>
      <c r="Q51" s="227" t="s">
        <v>1622</v>
      </c>
      <c r="R51" s="42"/>
      <c r="S51" s="58">
        <v>7</v>
      </c>
      <c r="T51" s="58">
        <v>5</v>
      </c>
      <c r="U51" s="58">
        <v>7</v>
      </c>
      <c r="V51" s="53">
        <f t="shared" si="14"/>
        <v>245</v>
      </c>
      <c r="W51" s="45"/>
      <c r="X51" s="233" t="s">
        <v>760</v>
      </c>
      <c r="Y51" s="233"/>
      <c r="Z51" s="233"/>
      <c r="AA51" s="233"/>
      <c r="AB51" s="233" t="s">
        <v>1624</v>
      </c>
      <c r="AC51" s="233"/>
      <c r="AD51" s="233" t="s">
        <v>708</v>
      </c>
      <c r="AE51" s="233"/>
      <c r="AF51" s="233" t="s">
        <v>761</v>
      </c>
      <c r="AG51" s="42"/>
      <c r="AH51" s="58">
        <v>7</v>
      </c>
      <c r="AI51" s="58">
        <v>3</v>
      </c>
      <c r="AJ51" s="58">
        <v>5</v>
      </c>
      <c r="AK51" s="44">
        <f t="shared" si="15"/>
        <v>105</v>
      </c>
      <c r="AL51" s="45"/>
      <c r="AM51" s="123" t="s">
        <v>619</v>
      </c>
      <c r="AN51" s="123"/>
      <c r="AO51" s="123" t="s">
        <v>619</v>
      </c>
      <c r="AP51" s="123"/>
      <c r="AQ51" s="123" t="s">
        <v>619</v>
      </c>
      <c r="AR51" s="123"/>
      <c r="AS51" s="124" t="s">
        <v>619</v>
      </c>
      <c r="AT51" s="123"/>
      <c r="AU51" s="123" t="s">
        <v>619</v>
      </c>
      <c r="AV51" s="123"/>
      <c r="AW51" s="123" t="s">
        <v>619</v>
      </c>
      <c r="AX51" s="123"/>
      <c r="AY51" s="124" t="s">
        <v>619</v>
      </c>
    </row>
    <row r="52" spans="1:51" s="19" customFormat="1" ht="67.5" customHeight="1" thickBot="1" x14ac:dyDescent="0.3">
      <c r="A52" s="148">
        <v>35</v>
      </c>
      <c r="B52" s="39" t="s">
        <v>705</v>
      </c>
      <c r="C52" s="125" t="s">
        <v>617</v>
      </c>
      <c r="D52" s="126"/>
      <c r="E52" s="126"/>
      <c r="F52" s="126"/>
      <c r="G52" s="127"/>
      <c r="H52" s="56"/>
      <c r="I52" s="228" t="s">
        <v>650</v>
      </c>
      <c r="J52" s="227"/>
      <c r="K52" s="227" t="s">
        <v>108</v>
      </c>
      <c r="L52" s="228"/>
      <c r="M52" s="228" t="s">
        <v>704</v>
      </c>
      <c r="N52" s="228"/>
      <c r="O52" s="228" t="s">
        <v>102</v>
      </c>
      <c r="P52" s="227"/>
      <c r="Q52" s="227" t="s">
        <v>717</v>
      </c>
      <c r="R52" s="42"/>
      <c r="S52" s="58">
        <v>7</v>
      </c>
      <c r="T52" s="58">
        <v>5</v>
      </c>
      <c r="U52" s="58">
        <v>7</v>
      </c>
      <c r="V52" s="53">
        <f t="shared" si="14"/>
        <v>245</v>
      </c>
      <c r="W52" s="45"/>
      <c r="X52" s="233" t="s">
        <v>763</v>
      </c>
      <c r="Y52" s="233"/>
      <c r="Z52" s="233"/>
      <c r="AA52" s="233"/>
      <c r="AB52" s="233" t="s">
        <v>2045</v>
      </c>
      <c r="AC52" s="233"/>
      <c r="AD52" s="233" t="s">
        <v>762</v>
      </c>
      <c r="AE52" s="233"/>
      <c r="AF52" s="233" t="s">
        <v>764</v>
      </c>
      <c r="AG52" s="42"/>
      <c r="AH52" s="58">
        <v>7</v>
      </c>
      <c r="AI52" s="58">
        <v>3</v>
      </c>
      <c r="AJ52" s="58">
        <v>5</v>
      </c>
      <c r="AK52" s="44">
        <f t="shared" si="15"/>
        <v>105</v>
      </c>
      <c r="AL52" s="45"/>
      <c r="AM52" s="123" t="s">
        <v>619</v>
      </c>
      <c r="AN52" s="123"/>
      <c r="AO52" s="123" t="s">
        <v>619</v>
      </c>
      <c r="AP52" s="123"/>
      <c r="AQ52" s="123" t="s">
        <v>619</v>
      </c>
      <c r="AR52" s="123"/>
      <c r="AS52" s="124" t="s">
        <v>619</v>
      </c>
      <c r="AT52" s="123"/>
      <c r="AU52" s="123" t="s">
        <v>619</v>
      </c>
      <c r="AV52" s="123"/>
      <c r="AW52" s="123" t="s">
        <v>619</v>
      </c>
      <c r="AX52" s="123"/>
      <c r="AY52" s="124" t="s">
        <v>619</v>
      </c>
    </row>
    <row r="53" spans="1:51" s="19" customFormat="1" ht="91.8" customHeight="1" x14ac:dyDescent="0.25">
      <c r="A53" s="148">
        <v>36</v>
      </c>
      <c r="B53" s="225" t="s">
        <v>705</v>
      </c>
      <c r="C53" s="201" t="s">
        <v>617</v>
      </c>
      <c r="D53" s="202" t="s">
        <v>617</v>
      </c>
      <c r="E53" s="202"/>
      <c r="F53" s="202" t="s">
        <v>617</v>
      </c>
      <c r="G53" s="203"/>
      <c r="H53" s="223"/>
      <c r="I53" s="226" t="s">
        <v>1749</v>
      </c>
      <c r="J53" s="226"/>
      <c r="K53" s="226" t="s">
        <v>145</v>
      </c>
      <c r="L53" s="226"/>
      <c r="M53" s="226" t="s">
        <v>1756</v>
      </c>
      <c r="N53" s="226"/>
      <c r="O53" s="226" t="s">
        <v>1746</v>
      </c>
      <c r="P53" s="226"/>
      <c r="Q53" s="226" t="s">
        <v>1757</v>
      </c>
      <c r="R53" s="214"/>
      <c r="S53" s="283">
        <v>2</v>
      </c>
      <c r="T53" s="283">
        <v>10</v>
      </c>
      <c r="U53" s="283">
        <v>3</v>
      </c>
      <c r="V53" s="288">
        <f t="shared" si="14"/>
        <v>60</v>
      </c>
      <c r="W53" s="120"/>
      <c r="X53" s="234" t="s">
        <v>2046</v>
      </c>
      <c r="Y53" s="234"/>
      <c r="Z53" s="234"/>
      <c r="AA53" s="234"/>
      <c r="AB53" s="234" t="s">
        <v>1761</v>
      </c>
      <c r="AC53" s="234"/>
      <c r="AD53" s="234" t="s">
        <v>1747</v>
      </c>
      <c r="AE53" s="233"/>
      <c r="AF53" s="234" t="s">
        <v>1748</v>
      </c>
      <c r="AG53" s="42"/>
      <c r="AH53" s="188">
        <v>2</v>
      </c>
      <c r="AI53" s="188">
        <v>2</v>
      </c>
      <c r="AJ53" s="188">
        <v>1</v>
      </c>
      <c r="AK53" s="183">
        <f t="shared" si="15"/>
        <v>4</v>
      </c>
      <c r="AL53" s="45"/>
      <c r="AM53" s="123" t="s">
        <v>619</v>
      </c>
      <c r="AN53" s="123"/>
      <c r="AO53" s="123" t="s">
        <v>619</v>
      </c>
      <c r="AP53" s="123"/>
      <c r="AQ53" s="123" t="s">
        <v>619</v>
      </c>
      <c r="AR53" s="123"/>
      <c r="AS53" s="124" t="s">
        <v>619</v>
      </c>
      <c r="AT53" s="123"/>
      <c r="AU53" s="123" t="s">
        <v>619</v>
      </c>
      <c r="AV53" s="123"/>
      <c r="AW53" s="123" t="s">
        <v>619</v>
      </c>
      <c r="AX53" s="123"/>
      <c r="AY53" s="124" t="s">
        <v>619</v>
      </c>
    </row>
    <row r="54" spans="1:51" s="19" customFormat="1" ht="39.6" x14ac:dyDescent="0.25">
      <c r="A54" s="149">
        <v>37</v>
      </c>
      <c r="B54" s="39" t="s">
        <v>705</v>
      </c>
      <c r="C54" s="125" t="s">
        <v>617</v>
      </c>
      <c r="D54" s="126"/>
      <c r="E54" s="126"/>
      <c r="F54" s="126"/>
      <c r="G54" s="127"/>
      <c r="H54" s="56"/>
      <c r="I54" s="226" t="s">
        <v>680</v>
      </c>
      <c r="J54" s="227"/>
      <c r="K54" s="227" t="s">
        <v>75</v>
      </c>
      <c r="L54" s="228"/>
      <c r="M54" s="228" t="s">
        <v>681</v>
      </c>
      <c r="N54" s="228"/>
      <c r="O54" s="228" t="s">
        <v>654</v>
      </c>
      <c r="P54" s="227"/>
      <c r="Q54" s="227" t="s">
        <v>614</v>
      </c>
      <c r="R54" s="42"/>
      <c r="S54" s="58">
        <v>5</v>
      </c>
      <c r="T54" s="58">
        <v>3</v>
      </c>
      <c r="U54" s="58">
        <v>7</v>
      </c>
      <c r="V54" s="53">
        <f t="shared" si="14"/>
        <v>105</v>
      </c>
      <c r="W54" s="45"/>
      <c r="X54" s="233" t="s">
        <v>615</v>
      </c>
      <c r="Y54" s="233"/>
      <c r="Z54" s="233"/>
      <c r="AA54" s="233"/>
      <c r="AB54" s="233" t="s">
        <v>614</v>
      </c>
      <c r="AC54" s="233"/>
      <c r="AD54" s="236" t="s">
        <v>1012</v>
      </c>
      <c r="AE54" s="236"/>
      <c r="AF54" s="236" t="s">
        <v>1013</v>
      </c>
      <c r="AG54" s="42"/>
      <c r="AH54" s="58">
        <v>5</v>
      </c>
      <c r="AI54" s="58">
        <v>3</v>
      </c>
      <c r="AJ54" s="58">
        <v>7</v>
      </c>
      <c r="AK54" s="44">
        <f t="shared" si="15"/>
        <v>105</v>
      </c>
      <c r="AL54" s="45"/>
      <c r="AM54" s="55" t="s">
        <v>619</v>
      </c>
      <c r="AN54" s="55"/>
      <c r="AO54" s="55" t="s">
        <v>619</v>
      </c>
      <c r="AP54" s="55"/>
      <c r="AQ54" s="55" t="s">
        <v>619</v>
      </c>
      <c r="AR54" s="55"/>
      <c r="AS54" s="74" t="s">
        <v>619</v>
      </c>
      <c r="AT54" s="55"/>
      <c r="AU54" s="55" t="s">
        <v>619</v>
      </c>
      <c r="AV54" s="55"/>
      <c r="AW54" s="55" t="s">
        <v>619</v>
      </c>
      <c r="AX54" s="55"/>
      <c r="AY54" s="74" t="s">
        <v>619</v>
      </c>
    </row>
    <row r="55" spans="1:51" s="185" customFormat="1" ht="121.5" customHeight="1" x14ac:dyDescent="0.25">
      <c r="A55" s="148">
        <v>38</v>
      </c>
      <c r="B55" s="298" t="s">
        <v>706</v>
      </c>
      <c r="C55" s="299" t="s">
        <v>617</v>
      </c>
      <c r="D55" s="300"/>
      <c r="E55" s="300" t="s">
        <v>617</v>
      </c>
      <c r="F55" s="300"/>
      <c r="G55" s="301" t="s">
        <v>617</v>
      </c>
      <c r="H55" s="302"/>
      <c r="I55" s="303" t="s">
        <v>1809</v>
      </c>
      <c r="J55" s="304"/>
      <c r="K55" s="304" t="s">
        <v>32</v>
      </c>
      <c r="L55" s="305"/>
      <c r="M55" s="305" t="s">
        <v>1808</v>
      </c>
      <c r="N55" s="305"/>
      <c r="O55" s="305" t="s">
        <v>100</v>
      </c>
      <c r="P55" s="304"/>
      <c r="Q55" s="304" t="s">
        <v>1945</v>
      </c>
      <c r="R55" s="181"/>
      <c r="S55" s="188">
        <v>7</v>
      </c>
      <c r="T55" s="188">
        <v>7</v>
      </c>
      <c r="U55" s="188">
        <v>7</v>
      </c>
      <c r="V55" s="186">
        <f>S55*T55*U55</f>
        <v>343</v>
      </c>
      <c r="W55" s="184"/>
      <c r="X55" s="306" t="s">
        <v>1810</v>
      </c>
      <c r="Y55" s="306"/>
      <c r="Z55" s="306"/>
      <c r="AA55" s="306"/>
      <c r="AB55" s="306" t="s">
        <v>1945</v>
      </c>
      <c r="AC55" s="306"/>
      <c r="AD55" s="306" t="s">
        <v>1674</v>
      </c>
      <c r="AE55" s="306"/>
      <c r="AF55" s="306" t="s">
        <v>1322</v>
      </c>
      <c r="AG55" s="181"/>
      <c r="AH55" s="188">
        <v>7</v>
      </c>
      <c r="AI55" s="188">
        <v>5</v>
      </c>
      <c r="AJ55" s="188">
        <v>7</v>
      </c>
      <c r="AK55" s="186">
        <f>AH55*AI55*AJ55</f>
        <v>245</v>
      </c>
      <c r="AL55" s="184"/>
      <c r="AM55" s="307" t="s">
        <v>1318</v>
      </c>
      <c r="AN55" s="307"/>
      <c r="AO55" s="307" t="s">
        <v>1323</v>
      </c>
      <c r="AP55" s="307"/>
      <c r="AQ55" s="307" t="s">
        <v>1633</v>
      </c>
      <c r="AR55" s="307"/>
      <c r="AS55" s="308" t="s">
        <v>1439</v>
      </c>
      <c r="AT55" s="307"/>
      <c r="AU55" s="307" t="s">
        <v>619</v>
      </c>
      <c r="AV55" s="307"/>
      <c r="AW55" s="307" t="s">
        <v>619</v>
      </c>
      <c r="AX55" s="307"/>
      <c r="AY55" s="307" t="s">
        <v>619</v>
      </c>
    </row>
    <row r="56" spans="1:51" s="19" customFormat="1" ht="39.6" x14ac:dyDescent="0.25">
      <c r="A56" s="148">
        <v>39</v>
      </c>
      <c r="B56" s="39" t="s">
        <v>706</v>
      </c>
      <c r="C56" s="125" t="s">
        <v>617</v>
      </c>
      <c r="D56" s="126"/>
      <c r="E56" s="126" t="s">
        <v>617</v>
      </c>
      <c r="F56" s="126"/>
      <c r="G56" s="127" t="s">
        <v>617</v>
      </c>
      <c r="H56" s="56"/>
      <c r="I56" s="226" t="s">
        <v>1331</v>
      </c>
      <c r="J56" s="227"/>
      <c r="K56" s="227" t="s">
        <v>105</v>
      </c>
      <c r="L56" s="228"/>
      <c r="M56" s="228" t="s">
        <v>1332</v>
      </c>
      <c r="N56" s="228"/>
      <c r="O56" s="228" t="s">
        <v>100</v>
      </c>
      <c r="P56" s="227"/>
      <c r="Q56" s="227" t="s">
        <v>614</v>
      </c>
      <c r="R56" s="42"/>
      <c r="S56" s="58">
        <v>7</v>
      </c>
      <c r="T56" s="58">
        <v>5</v>
      </c>
      <c r="U56" s="58">
        <v>7</v>
      </c>
      <c r="V56" s="53">
        <f t="shared" ref="V56:V60" si="16">S56*T56*U56</f>
        <v>245</v>
      </c>
      <c r="W56" s="45"/>
      <c r="X56" s="233" t="s">
        <v>1333</v>
      </c>
      <c r="Y56" s="233"/>
      <c r="Z56" s="233"/>
      <c r="AA56" s="233"/>
      <c r="AB56" s="233" t="s">
        <v>614</v>
      </c>
      <c r="AC56" s="233"/>
      <c r="AD56" s="233" t="s">
        <v>1334</v>
      </c>
      <c r="AE56" s="233"/>
      <c r="AF56" s="233" t="s">
        <v>1335</v>
      </c>
      <c r="AG56" s="42"/>
      <c r="AH56" s="58">
        <v>7</v>
      </c>
      <c r="AI56" s="58">
        <v>5</v>
      </c>
      <c r="AJ56" s="58">
        <v>7</v>
      </c>
      <c r="AK56" s="53">
        <f t="shared" ref="AK56:AK60" si="17">AH56*AI56*AJ56</f>
        <v>245</v>
      </c>
      <c r="AL56" s="45"/>
      <c r="AM56" s="61" t="s">
        <v>1318</v>
      </c>
      <c r="AN56" s="61"/>
      <c r="AO56" s="61" t="s">
        <v>1373</v>
      </c>
      <c r="AP56" s="61"/>
      <c r="AQ56" s="61" t="s">
        <v>614</v>
      </c>
      <c r="AR56" s="61"/>
      <c r="AS56" s="113" t="s">
        <v>1439</v>
      </c>
      <c r="AT56" s="61"/>
      <c r="AU56" s="55" t="s">
        <v>619</v>
      </c>
      <c r="AV56" s="55"/>
      <c r="AW56" s="55" t="s">
        <v>619</v>
      </c>
      <c r="AX56" s="55"/>
      <c r="AY56" s="74" t="s">
        <v>619</v>
      </c>
    </row>
    <row r="57" spans="1:51" s="19" customFormat="1" x14ac:dyDescent="0.3">
      <c r="A57" s="148">
        <v>40</v>
      </c>
      <c r="B57" s="296" t="s">
        <v>1831</v>
      </c>
      <c r="C57" s="296"/>
      <c r="D57" s="296"/>
      <c r="E57" s="296"/>
      <c r="F57" s="296"/>
      <c r="G57" s="296"/>
      <c r="H57" s="296"/>
      <c r="I57" s="296"/>
      <c r="J57" s="291"/>
      <c r="K57" s="291"/>
      <c r="L57" s="292"/>
      <c r="M57" s="292"/>
      <c r="N57" s="292"/>
      <c r="O57" s="292"/>
      <c r="P57" s="291"/>
      <c r="Q57" s="291"/>
      <c r="R57" s="134"/>
      <c r="S57" s="290"/>
      <c r="T57" s="290"/>
      <c r="U57" s="290"/>
      <c r="V57" s="293"/>
      <c r="W57" s="137"/>
      <c r="X57" s="292"/>
      <c r="Y57" s="292"/>
      <c r="Z57" s="292"/>
      <c r="AA57" s="292"/>
      <c r="AB57" s="292"/>
      <c r="AC57" s="292"/>
      <c r="AD57" s="292"/>
      <c r="AE57" s="292"/>
      <c r="AF57" s="292"/>
      <c r="AG57" s="134"/>
      <c r="AH57" s="290"/>
      <c r="AI57" s="290"/>
      <c r="AJ57" s="290"/>
      <c r="AK57" s="293"/>
      <c r="AL57" s="137"/>
      <c r="AM57" s="294"/>
      <c r="AN57" s="294"/>
      <c r="AO57" s="294"/>
      <c r="AP57" s="294"/>
      <c r="AQ57" s="294"/>
      <c r="AR57" s="294"/>
      <c r="AS57" s="295"/>
      <c r="AT57" s="294"/>
      <c r="AU57" s="294"/>
      <c r="AV57" s="294"/>
      <c r="AW57" s="294"/>
      <c r="AX57" s="294"/>
      <c r="AY57" s="295"/>
    </row>
    <row r="58" spans="1:51" s="19" customFormat="1" ht="26.4" x14ac:dyDescent="0.25">
      <c r="A58" s="148">
        <v>41</v>
      </c>
      <c r="B58" s="39" t="s">
        <v>705</v>
      </c>
      <c r="C58" s="125" t="s">
        <v>617</v>
      </c>
      <c r="D58" s="126" t="s">
        <v>617</v>
      </c>
      <c r="E58" s="126"/>
      <c r="F58" s="126"/>
      <c r="G58" s="127"/>
      <c r="H58" s="56"/>
      <c r="I58" s="226" t="s">
        <v>2047</v>
      </c>
      <c r="J58" s="227"/>
      <c r="K58" s="227" t="s">
        <v>77</v>
      </c>
      <c r="L58" s="228"/>
      <c r="M58" s="228" t="s">
        <v>658</v>
      </c>
      <c r="N58" s="228"/>
      <c r="O58" s="228" t="s">
        <v>104</v>
      </c>
      <c r="P58" s="227"/>
      <c r="Q58" s="227" t="s">
        <v>1623</v>
      </c>
      <c r="R58" s="42"/>
      <c r="S58" s="58">
        <v>2</v>
      </c>
      <c r="T58" s="58">
        <v>5</v>
      </c>
      <c r="U58" s="58">
        <v>3</v>
      </c>
      <c r="V58" s="53">
        <f t="shared" ref="V58" si="18">S58*T58*U58</f>
        <v>30</v>
      </c>
      <c r="W58" s="45"/>
      <c r="X58" s="233" t="s">
        <v>724</v>
      </c>
      <c r="Y58" s="233"/>
      <c r="Z58" s="233"/>
      <c r="AA58" s="233"/>
      <c r="AB58" s="233" t="s">
        <v>619</v>
      </c>
      <c r="AC58" s="233"/>
      <c r="AD58" s="233" t="s">
        <v>619</v>
      </c>
      <c r="AE58" s="233"/>
      <c r="AF58" s="233" t="s">
        <v>619</v>
      </c>
      <c r="AG58" s="42"/>
      <c r="AH58" s="58"/>
      <c r="AI58" s="58"/>
      <c r="AJ58" s="58"/>
      <c r="AK58" s="44">
        <f t="shared" ref="AK58" si="19">AH58*AI58*AJ58</f>
        <v>0</v>
      </c>
      <c r="AL58" s="45"/>
      <c r="AM58" s="55" t="s">
        <v>619</v>
      </c>
      <c r="AN58" s="55"/>
      <c r="AO58" s="55" t="s">
        <v>619</v>
      </c>
      <c r="AP58" s="55"/>
      <c r="AQ58" s="55" t="s">
        <v>619</v>
      </c>
      <c r="AR58" s="55"/>
      <c r="AS58" s="74" t="s">
        <v>619</v>
      </c>
      <c r="AT58" s="55"/>
      <c r="AU58" s="55" t="s">
        <v>619</v>
      </c>
      <c r="AV58" s="55"/>
      <c r="AW58" s="55" t="s">
        <v>619</v>
      </c>
      <c r="AX58" s="55"/>
      <c r="AY58" s="74" t="s">
        <v>619</v>
      </c>
    </row>
    <row r="59" spans="1:51" s="19" customFormat="1" ht="39.6" x14ac:dyDescent="0.25">
      <c r="A59" s="148">
        <v>42</v>
      </c>
      <c r="B59" s="39" t="s">
        <v>706</v>
      </c>
      <c r="C59" s="125" t="s">
        <v>617</v>
      </c>
      <c r="D59" s="316" t="s">
        <v>617</v>
      </c>
      <c r="E59" s="126" t="s">
        <v>617</v>
      </c>
      <c r="F59" s="126"/>
      <c r="G59" s="127" t="s">
        <v>617</v>
      </c>
      <c r="H59" s="56"/>
      <c r="I59" s="226" t="s">
        <v>1830</v>
      </c>
      <c r="J59" s="227"/>
      <c r="K59" s="227" t="s">
        <v>75</v>
      </c>
      <c r="L59" s="228"/>
      <c r="M59" s="228" t="s">
        <v>1336</v>
      </c>
      <c r="N59" s="228"/>
      <c r="O59" s="228" t="s">
        <v>654</v>
      </c>
      <c r="P59" s="227"/>
      <c r="Q59" s="227" t="s">
        <v>1621</v>
      </c>
      <c r="R59" s="42"/>
      <c r="S59" s="58">
        <v>7</v>
      </c>
      <c r="T59" s="58">
        <v>7</v>
      </c>
      <c r="U59" s="58">
        <v>7</v>
      </c>
      <c r="V59" s="53">
        <f t="shared" si="16"/>
        <v>343</v>
      </c>
      <c r="W59" s="45"/>
      <c r="X59" s="233" t="s">
        <v>1337</v>
      </c>
      <c r="Y59" s="233"/>
      <c r="Z59" s="233"/>
      <c r="AA59" s="233"/>
      <c r="AB59" s="233" t="s">
        <v>1074</v>
      </c>
      <c r="AC59" s="233"/>
      <c r="AD59" s="233" t="s">
        <v>1338</v>
      </c>
      <c r="AE59" s="233"/>
      <c r="AF59" s="233" t="s">
        <v>1339</v>
      </c>
      <c r="AG59" s="42"/>
      <c r="AH59" s="58">
        <v>7</v>
      </c>
      <c r="AI59" s="58">
        <v>5</v>
      </c>
      <c r="AJ59" s="58">
        <v>5</v>
      </c>
      <c r="AK59" s="53">
        <f t="shared" si="17"/>
        <v>175</v>
      </c>
      <c r="AL59" s="45"/>
      <c r="AM59" s="61" t="s">
        <v>619</v>
      </c>
      <c r="AN59" s="61"/>
      <c r="AO59" s="61" t="s">
        <v>619</v>
      </c>
      <c r="AP59" s="61"/>
      <c r="AQ59" s="61" t="s">
        <v>619</v>
      </c>
      <c r="AR59" s="61"/>
      <c r="AS59" s="113" t="s">
        <v>619</v>
      </c>
      <c r="AT59" s="61"/>
      <c r="AU59" s="55" t="s">
        <v>619</v>
      </c>
      <c r="AV59" s="55"/>
      <c r="AW59" s="55" t="s">
        <v>619</v>
      </c>
      <c r="AX59" s="55"/>
      <c r="AY59" s="74" t="s">
        <v>619</v>
      </c>
    </row>
    <row r="60" spans="1:51" s="19" customFormat="1" ht="39.6" x14ac:dyDescent="0.25">
      <c r="A60" s="148">
        <v>43</v>
      </c>
      <c r="B60" s="39" t="s">
        <v>706</v>
      </c>
      <c r="C60" s="125" t="s">
        <v>617</v>
      </c>
      <c r="D60" s="316" t="s">
        <v>617</v>
      </c>
      <c r="E60" s="126" t="s">
        <v>617</v>
      </c>
      <c r="F60" s="126"/>
      <c r="G60" s="127" t="s">
        <v>617</v>
      </c>
      <c r="H60" s="56"/>
      <c r="I60" s="226" t="s">
        <v>1331</v>
      </c>
      <c r="J60" s="227"/>
      <c r="K60" s="227" t="s">
        <v>75</v>
      </c>
      <c r="L60" s="228"/>
      <c r="M60" s="228" t="s">
        <v>1348</v>
      </c>
      <c r="N60" s="228"/>
      <c r="O60" s="228" t="s">
        <v>654</v>
      </c>
      <c r="P60" s="227"/>
      <c r="Q60" s="227" t="s">
        <v>1621</v>
      </c>
      <c r="R60" s="42"/>
      <c r="S60" s="58">
        <v>7</v>
      </c>
      <c r="T60" s="58">
        <v>7</v>
      </c>
      <c r="U60" s="58">
        <v>7</v>
      </c>
      <c r="V60" s="53">
        <f t="shared" si="16"/>
        <v>343</v>
      </c>
      <c r="W60" s="45"/>
      <c r="X60" s="233" t="s">
        <v>1375</v>
      </c>
      <c r="Y60" s="233"/>
      <c r="Z60" s="233"/>
      <c r="AA60" s="233"/>
      <c r="AB60" s="233" t="s">
        <v>1074</v>
      </c>
      <c r="AC60" s="233"/>
      <c r="AD60" s="233" t="s">
        <v>1349</v>
      </c>
      <c r="AE60" s="233"/>
      <c r="AF60" s="233" t="s">
        <v>1376</v>
      </c>
      <c r="AG60" s="42"/>
      <c r="AH60" s="58">
        <v>7</v>
      </c>
      <c r="AI60" s="58">
        <v>5</v>
      </c>
      <c r="AJ60" s="58">
        <v>5</v>
      </c>
      <c r="AK60" s="53">
        <f t="shared" si="17"/>
        <v>175</v>
      </c>
      <c r="AL60" s="45"/>
      <c r="AM60" s="61" t="s">
        <v>619</v>
      </c>
      <c r="AN60" s="61"/>
      <c r="AO60" s="61" t="s">
        <v>619</v>
      </c>
      <c r="AP60" s="61"/>
      <c r="AQ60" s="61" t="s">
        <v>619</v>
      </c>
      <c r="AR60" s="61"/>
      <c r="AS60" s="113" t="s">
        <v>619</v>
      </c>
      <c r="AT60" s="61"/>
      <c r="AU60" s="55" t="s">
        <v>619</v>
      </c>
      <c r="AV60" s="55"/>
      <c r="AW60" s="55" t="s">
        <v>619</v>
      </c>
      <c r="AX60" s="55"/>
      <c r="AY60" s="74" t="s">
        <v>619</v>
      </c>
    </row>
    <row r="61" spans="1:51" s="19" customFormat="1" ht="83.4" customHeight="1" x14ac:dyDescent="0.25">
      <c r="A61" s="148">
        <v>44</v>
      </c>
      <c r="B61" s="39" t="s">
        <v>706</v>
      </c>
      <c r="C61" s="125" t="s">
        <v>617</v>
      </c>
      <c r="D61" s="126"/>
      <c r="E61" s="126" t="s">
        <v>617</v>
      </c>
      <c r="F61" s="126"/>
      <c r="G61" s="127" t="s">
        <v>617</v>
      </c>
      <c r="H61" s="56"/>
      <c r="I61" s="226" t="s">
        <v>1324</v>
      </c>
      <c r="J61" s="227"/>
      <c r="K61" s="227" t="s">
        <v>75</v>
      </c>
      <c r="L61" s="228"/>
      <c r="M61" s="228" t="s">
        <v>1325</v>
      </c>
      <c r="N61" s="228"/>
      <c r="O61" s="228" t="s">
        <v>654</v>
      </c>
      <c r="P61" s="227"/>
      <c r="Q61" s="227" t="s">
        <v>614</v>
      </c>
      <c r="R61" s="42"/>
      <c r="S61" s="58">
        <v>5</v>
      </c>
      <c r="T61" s="58">
        <v>7</v>
      </c>
      <c r="U61" s="58">
        <v>9</v>
      </c>
      <c r="V61" s="53">
        <f t="shared" ref="V61" si="20">S61*T61*U61</f>
        <v>315</v>
      </c>
      <c r="W61" s="45"/>
      <c r="X61" s="233" t="s">
        <v>1326</v>
      </c>
      <c r="Y61" s="233"/>
      <c r="Z61" s="233"/>
      <c r="AA61" s="233"/>
      <c r="AB61" s="233" t="s">
        <v>999</v>
      </c>
      <c r="AC61" s="233"/>
      <c r="AD61" s="233" t="s">
        <v>1327</v>
      </c>
      <c r="AE61" s="233"/>
      <c r="AF61" s="233" t="s">
        <v>1817</v>
      </c>
      <c r="AG61" s="42"/>
      <c r="AH61" s="58">
        <v>3</v>
      </c>
      <c r="AI61" s="58">
        <v>7</v>
      </c>
      <c r="AJ61" s="58">
        <v>9</v>
      </c>
      <c r="AK61" s="53">
        <f t="shared" ref="AK61" si="21">AH61*AI61*AJ61</f>
        <v>189</v>
      </c>
      <c r="AL61" s="45"/>
      <c r="AM61" s="61" t="s">
        <v>1318</v>
      </c>
      <c r="AN61" s="61"/>
      <c r="AO61" s="61" t="s">
        <v>1328</v>
      </c>
      <c r="AP61" s="61"/>
      <c r="AQ61" s="61" t="s">
        <v>999</v>
      </c>
      <c r="AR61" s="61"/>
      <c r="AS61" s="113" t="s">
        <v>1439</v>
      </c>
      <c r="AT61" s="61"/>
      <c r="AU61" s="163" t="s">
        <v>1725</v>
      </c>
      <c r="AV61" s="61"/>
      <c r="AW61" s="61" t="s">
        <v>614</v>
      </c>
      <c r="AX61" s="61"/>
      <c r="AY61" s="61" t="s">
        <v>1818</v>
      </c>
    </row>
    <row r="62" spans="1:51" s="19" customFormat="1" x14ac:dyDescent="0.3">
      <c r="A62" s="148">
        <v>45</v>
      </c>
      <c r="B62" s="296" t="s">
        <v>1806</v>
      </c>
      <c r="C62" s="296"/>
      <c r="D62" s="296"/>
      <c r="E62" s="296"/>
      <c r="F62" s="296"/>
      <c r="G62" s="296"/>
      <c r="H62" s="296"/>
      <c r="I62" s="296"/>
      <c r="J62" s="291"/>
      <c r="K62" s="291"/>
      <c r="L62" s="292"/>
      <c r="M62" s="292"/>
      <c r="N62" s="292"/>
      <c r="O62" s="292"/>
      <c r="P62" s="291"/>
      <c r="Q62" s="291"/>
      <c r="R62" s="134"/>
      <c r="S62" s="290"/>
      <c r="T62" s="290"/>
      <c r="U62" s="290"/>
      <c r="V62" s="293"/>
      <c r="W62" s="137"/>
      <c r="X62" s="292"/>
      <c r="Y62" s="292"/>
      <c r="Z62" s="292"/>
      <c r="AA62" s="292"/>
      <c r="AB62" s="292"/>
      <c r="AC62" s="292"/>
      <c r="AD62" s="292"/>
      <c r="AE62" s="292"/>
      <c r="AF62" s="292"/>
      <c r="AG62" s="134"/>
      <c r="AH62" s="290"/>
      <c r="AI62" s="290"/>
      <c r="AJ62" s="290"/>
      <c r="AK62" s="293"/>
      <c r="AL62" s="137"/>
      <c r="AM62" s="294"/>
      <c r="AN62" s="294"/>
      <c r="AO62" s="294"/>
      <c r="AP62" s="294"/>
      <c r="AQ62" s="294"/>
      <c r="AR62" s="294"/>
      <c r="AS62" s="295"/>
      <c r="AT62" s="294"/>
      <c r="AU62" s="294"/>
      <c r="AV62" s="294"/>
      <c r="AW62" s="294"/>
      <c r="AX62" s="294"/>
      <c r="AY62" s="295"/>
    </row>
    <row r="63" spans="1:51" s="19" customFormat="1" ht="39.6" x14ac:dyDescent="0.25">
      <c r="A63" s="148">
        <v>46</v>
      </c>
      <c r="B63" s="39" t="s">
        <v>705</v>
      </c>
      <c r="C63" s="125" t="s">
        <v>617</v>
      </c>
      <c r="D63" s="126"/>
      <c r="E63" s="126" t="s">
        <v>617</v>
      </c>
      <c r="F63" s="126"/>
      <c r="G63" s="127"/>
      <c r="H63" s="56"/>
      <c r="I63" s="226" t="s">
        <v>662</v>
      </c>
      <c r="J63" s="227"/>
      <c r="K63" s="227" t="s">
        <v>75</v>
      </c>
      <c r="L63" s="228"/>
      <c r="M63" s="228" t="s">
        <v>664</v>
      </c>
      <c r="N63" s="228"/>
      <c r="O63" s="228" t="s">
        <v>654</v>
      </c>
      <c r="P63" s="227"/>
      <c r="Q63" s="227" t="s">
        <v>614</v>
      </c>
      <c r="R63" s="42"/>
      <c r="S63" s="58">
        <v>7</v>
      </c>
      <c r="T63" s="58">
        <v>5</v>
      </c>
      <c r="U63" s="58">
        <v>3</v>
      </c>
      <c r="V63" s="53">
        <f t="shared" ref="V63:V73" si="22">S63*T63*U63</f>
        <v>105</v>
      </c>
      <c r="W63" s="45"/>
      <c r="X63" s="233" t="s">
        <v>615</v>
      </c>
      <c r="Y63" s="233"/>
      <c r="Z63" s="233"/>
      <c r="AA63" s="233"/>
      <c r="AB63" s="233" t="s">
        <v>614</v>
      </c>
      <c r="AC63" s="233"/>
      <c r="AD63" s="233" t="s">
        <v>1012</v>
      </c>
      <c r="AE63" s="233"/>
      <c r="AF63" s="233" t="s">
        <v>1013</v>
      </c>
      <c r="AG63" s="42"/>
      <c r="AH63" s="58">
        <v>7</v>
      </c>
      <c r="AI63" s="58">
        <v>5</v>
      </c>
      <c r="AJ63" s="58">
        <v>3</v>
      </c>
      <c r="AK63" s="44">
        <f t="shared" ref="AK63:AK73" si="23">AH63*AI63*AJ63</f>
        <v>105</v>
      </c>
      <c r="AL63" s="45"/>
      <c r="AM63" s="55" t="s">
        <v>619</v>
      </c>
      <c r="AN63" s="55"/>
      <c r="AO63" s="55" t="s">
        <v>619</v>
      </c>
      <c r="AP63" s="55"/>
      <c r="AQ63" s="55" t="s">
        <v>619</v>
      </c>
      <c r="AR63" s="55"/>
      <c r="AS63" s="74" t="s">
        <v>619</v>
      </c>
      <c r="AT63" s="55"/>
      <c r="AU63" s="55" t="s">
        <v>619</v>
      </c>
      <c r="AV63" s="55"/>
      <c r="AW63" s="55" t="s">
        <v>619</v>
      </c>
      <c r="AX63" s="55"/>
      <c r="AY63" s="74" t="s">
        <v>619</v>
      </c>
    </row>
    <row r="64" spans="1:51" s="19" customFormat="1" ht="26.4" x14ac:dyDescent="0.25">
      <c r="A64" s="148">
        <v>47</v>
      </c>
      <c r="B64" s="39" t="s">
        <v>705</v>
      </c>
      <c r="C64" s="125" t="s">
        <v>617</v>
      </c>
      <c r="D64" s="126"/>
      <c r="E64" s="126"/>
      <c r="F64" s="126"/>
      <c r="G64" s="127"/>
      <c r="H64" s="56"/>
      <c r="I64" s="226" t="s">
        <v>663</v>
      </c>
      <c r="J64" s="227"/>
      <c r="K64" s="227" t="s">
        <v>75</v>
      </c>
      <c r="L64" s="228"/>
      <c r="M64" s="228" t="s">
        <v>665</v>
      </c>
      <c r="N64" s="228"/>
      <c r="O64" s="228" t="s">
        <v>654</v>
      </c>
      <c r="P64" s="227"/>
      <c r="Q64" s="227" t="s">
        <v>614</v>
      </c>
      <c r="R64" s="42"/>
      <c r="S64" s="58">
        <v>7</v>
      </c>
      <c r="T64" s="58">
        <v>7</v>
      </c>
      <c r="U64" s="58">
        <v>2</v>
      </c>
      <c r="V64" s="53">
        <f t="shared" si="22"/>
        <v>98</v>
      </c>
      <c r="W64" s="45"/>
      <c r="X64" s="233" t="s">
        <v>724</v>
      </c>
      <c r="Y64" s="233"/>
      <c r="Z64" s="233"/>
      <c r="AA64" s="233"/>
      <c r="AB64" s="233" t="s">
        <v>619</v>
      </c>
      <c r="AC64" s="233"/>
      <c r="AD64" s="233" t="s">
        <v>619</v>
      </c>
      <c r="AE64" s="233"/>
      <c r="AF64" s="233" t="s">
        <v>619</v>
      </c>
      <c r="AG64" s="42"/>
      <c r="AH64" s="58"/>
      <c r="AI64" s="58"/>
      <c r="AJ64" s="58"/>
      <c r="AK64" s="44">
        <f t="shared" si="23"/>
        <v>0</v>
      </c>
      <c r="AL64" s="45"/>
      <c r="AM64" s="55" t="s">
        <v>619</v>
      </c>
      <c r="AN64" s="55"/>
      <c r="AO64" s="55" t="s">
        <v>619</v>
      </c>
      <c r="AP64" s="55"/>
      <c r="AQ64" s="55" t="s">
        <v>619</v>
      </c>
      <c r="AR64" s="55"/>
      <c r="AS64" s="74" t="s">
        <v>619</v>
      </c>
      <c r="AT64" s="55"/>
      <c r="AU64" s="55" t="s">
        <v>619</v>
      </c>
      <c r="AV64" s="55"/>
      <c r="AW64" s="55" t="s">
        <v>619</v>
      </c>
      <c r="AX64" s="55"/>
      <c r="AY64" s="74" t="s">
        <v>619</v>
      </c>
    </row>
    <row r="65" spans="1:51" s="19" customFormat="1" ht="41.25" customHeight="1" x14ac:dyDescent="0.25">
      <c r="A65" s="148">
        <v>48</v>
      </c>
      <c r="B65" s="39" t="s">
        <v>705</v>
      </c>
      <c r="C65" s="125" t="s">
        <v>617</v>
      </c>
      <c r="D65" s="126"/>
      <c r="E65" s="126"/>
      <c r="F65" s="126"/>
      <c r="G65" s="127"/>
      <c r="H65" s="56"/>
      <c r="I65" s="226" t="s">
        <v>668</v>
      </c>
      <c r="J65" s="227"/>
      <c r="K65" s="227" t="s">
        <v>75</v>
      </c>
      <c r="L65" s="228"/>
      <c r="M65" s="228" t="s">
        <v>666</v>
      </c>
      <c r="N65" s="228"/>
      <c r="O65" s="228" t="s">
        <v>654</v>
      </c>
      <c r="P65" s="227"/>
      <c r="Q65" s="227" t="s">
        <v>614</v>
      </c>
      <c r="R65" s="42"/>
      <c r="S65" s="58">
        <v>7</v>
      </c>
      <c r="T65" s="58">
        <v>5</v>
      </c>
      <c r="U65" s="58">
        <v>3</v>
      </c>
      <c r="V65" s="53">
        <f t="shared" si="22"/>
        <v>105</v>
      </c>
      <c r="W65" s="45"/>
      <c r="X65" s="233" t="s">
        <v>1014</v>
      </c>
      <c r="Y65" s="233"/>
      <c r="Z65" s="233"/>
      <c r="AA65" s="233"/>
      <c r="AB65" s="233" t="s">
        <v>1626</v>
      </c>
      <c r="AC65" s="233"/>
      <c r="AD65" s="233" t="s">
        <v>1012</v>
      </c>
      <c r="AE65" s="233"/>
      <c r="AF65" s="233" t="s">
        <v>1013</v>
      </c>
      <c r="AG65" s="42"/>
      <c r="AH65" s="58">
        <v>7</v>
      </c>
      <c r="AI65" s="58">
        <v>5</v>
      </c>
      <c r="AJ65" s="58">
        <v>3</v>
      </c>
      <c r="AK65" s="44">
        <f t="shared" si="23"/>
        <v>105</v>
      </c>
      <c r="AL65" s="45"/>
      <c r="AM65" s="55" t="s">
        <v>619</v>
      </c>
      <c r="AN65" s="55"/>
      <c r="AO65" s="55" t="s">
        <v>619</v>
      </c>
      <c r="AP65" s="55"/>
      <c r="AQ65" s="55" t="s">
        <v>619</v>
      </c>
      <c r="AR65" s="55"/>
      <c r="AS65" s="74" t="s">
        <v>619</v>
      </c>
      <c r="AT65" s="55"/>
      <c r="AU65" s="55" t="s">
        <v>619</v>
      </c>
      <c r="AV65" s="55"/>
      <c r="AW65" s="55" t="s">
        <v>619</v>
      </c>
      <c r="AX65" s="55"/>
      <c r="AY65" s="74" t="s">
        <v>619</v>
      </c>
    </row>
    <row r="66" spans="1:51" s="19" customFormat="1" ht="26.4" x14ac:dyDescent="0.25">
      <c r="A66" s="148">
        <v>49</v>
      </c>
      <c r="B66" s="39" t="s">
        <v>705</v>
      </c>
      <c r="C66" s="125" t="s">
        <v>617</v>
      </c>
      <c r="D66" s="126"/>
      <c r="E66" s="126"/>
      <c r="F66" s="126"/>
      <c r="G66" s="127"/>
      <c r="H66" s="56"/>
      <c r="I66" s="226" t="s">
        <v>667</v>
      </c>
      <c r="J66" s="227"/>
      <c r="K66" s="227" t="s">
        <v>75</v>
      </c>
      <c r="L66" s="228"/>
      <c r="M66" s="228" t="s">
        <v>669</v>
      </c>
      <c r="N66" s="228"/>
      <c r="O66" s="228" t="s">
        <v>654</v>
      </c>
      <c r="P66" s="227"/>
      <c r="Q66" s="227" t="s">
        <v>614</v>
      </c>
      <c r="R66" s="42"/>
      <c r="S66" s="58">
        <v>7</v>
      </c>
      <c r="T66" s="58">
        <v>5</v>
      </c>
      <c r="U66" s="58">
        <v>2</v>
      </c>
      <c r="V66" s="53">
        <f t="shared" si="22"/>
        <v>70</v>
      </c>
      <c r="W66" s="45"/>
      <c r="X66" s="233" t="s">
        <v>724</v>
      </c>
      <c r="Y66" s="233"/>
      <c r="Z66" s="233"/>
      <c r="AA66" s="233"/>
      <c r="AB66" s="233" t="s">
        <v>619</v>
      </c>
      <c r="AC66" s="233"/>
      <c r="AD66" s="233" t="s">
        <v>619</v>
      </c>
      <c r="AE66" s="233"/>
      <c r="AF66" s="233" t="s">
        <v>619</v>
      </c>
      <c r="AG66" s="42"/>
      <c r="AH66" s="58"/>
      <c r="AI66" s="58"/>
      <c r="AJ66" s="58"/>
      <c r="AK66" s="44">
        <f t="shared" si="23"/>
        <v>0</v>
      </c>
      <c r="AL66" s="45"/>
      <c r="AM66" s="55" t="s">
        <v>619</v>
      </c>
      <c r="AN66" s="55"/>
      <c r="AO66" s="55" t="s">
        <v>619</v>
      </c>
      <c r="AP66" s="55"/>
      <c r="AQ66" s="55" t="s">
        <v>619</v>
      </c>
      <c r="AR66" s="55"/>
      <c r="AS66" s="74" t="s">
        <v>619</v>
      </c>
      <c r="AT66" s="55"/>
      <c r="AU66" s="55" t="s">
        <v>619</v>
      </c>
      <c r="AV66" s="55"/>
      <c r="AW66" s="55" t="s">
        <v>619</v>
      </c>
      <c r="AX66" s="55"/>
      <c r="AY66" s="74" t="s">
        <v>619</v>
      </c>
    </row>
    <row r="67" spans="1:51" s="19" customFormat="1" ht="52.8" x14ac:dyDescent="0.25">
      <c r="A67" s="148">
        <v>50</v>
      </c>
      <c r="B67" s="39" t="s">
        <v>705</v>
      </c>
      <c r="C67" s="125" t="s">
        <v>617</v>
      </c>
      <c r="D67" s="126"/>
      <c r="E67" s="126"/>
      <c r="F67" s="126"/>
      <c r="G67" s="127"/>
      <c r="H67" s="56"/>
      <c r="I67" s="226" t="s">
        <v>670</v>
      </c>
      <c r="J67" s="227"/>
      <c r="K67" s="227" t="s">
        <v>75</v>
      </c>
      <c r="L67" s="228"/>
      <c r="M67" s="228" t="s">
        <v>671</v>
      </c>
      <c r="N67" s="228"/>
      <c r="O67" s="228" t="s">
        <v>654</v>
      </c>
      <c r="P67" s="227"/>
      <c r="Q67" s="227" t="s">
        <v>614</v>
      </c>
      <c r="R67" s="42"/>
      <c r="S67" s="58">
        <v>7</v>
      </c>
      <c r="T67" s="58">
        <v>5</v>
      </c>
      <c r="U67" s="58">
        <v>7</v>
      </c>
      <c r="V67" s="53">
        <f t="shared" si="22"/>
        <v>245</v>
      </c>
      <c r="W67" s="45"/>
      <c r="X67" s="233" t="s">
        <v>725</v>
      </c>
      <c r="Y67" s="233"/>
      <c r="Z67" s="233"/>
      <c r="AA67" s="233"/>
      <c r="AB67" s="233" t="s">
        <v>717</v>
      </c>
      <c r="AC67" s="233"/>
      <c r="AD67" s="233" t="s">
        <v>1015</v>
      </c>
      <c r="AE67" s="233"/>
      <c r="AF67" s="233" t="s">
        <v>1016</v>
      </c>
      <c r="AG67" s="42"/>
      <c r="AH67" s="58">
        <v>7</v>
      </c>
      <c r="AI67" s="58">
        <v>3</v>
      </c>
      <c r="AJ67" s="58">
        <v>7</v>
      </c>
      <c r="AK67" s="44">
        <f t="shared" si="23"/>
        <v>147</v>
      </c>
      <c r="AL67" s="45"/>
      <c r="AM67" s="55" t="s">
        <v>619</v>
      </c>
      <c r="AN67" s="55"/>
      <c r="AO67" s="55" t="s">
        <v>619</v>
      </c>
      <c r="AP67" s="55"/>
      <c r="AQ67" s="55" t="s">
        <v>619</v>
      </c>
      <c r="AR67" s="55"/>
      <c r="AS67" s="74" t="s">
        <v>619</v>
      </c>
      <c r="AT67" s="55"/>
      <c r="AU67" s="55" t="s">
        <v>619</v>
      </c>
      <c r="AV67" s="55"/>
      <c r="AW67" s="55" t="s">
        <v>619</v>
      </c>
      <c r="AX67" s="55"/>
      <c r="AY67" s="74" t="s">
        <v>619</v>
      </c>
    </row>
    <row r="68" spans="1:51" s="19" customFormat="1" ht="26.4" x14ac:dyDescent="0.25">
      <c r="A68" s="148">
        <v>51</v>
      </c>
      <c r="B68" s="39" t="s">
        <v>705</v>
      </c>
      <c r="C68" s="125" t="s">
        <v>617</v>
      </c>
      <c r="D68" s="126"/>
      <c r="E68" s="126"/>
      <c r="F68" s="126"/>
      <c r="G68" s="127"/>
      <c r="H68" s="56"/>
      <c r="I68" s="226" t="s">
        <v>672</v>
      </c>
      <c r="J68" s="227"/>
      <c r="K68" s="227" t="s">
        <v>75</v>
      </c>
      <c r="L68" s="228"/>
      <c r="M68" s="228" t="s">
        <v>673</v>
      </c>
      <c r="N68" s="228"/>
      <c r="O68" s="228" t="s">
        <v>654</v>
      </c>
      <c r="P68" s="227"/>
      <c r="Q68" s="227" t="s">
        <v>614</v>
      </c>
      <c r="R68" s="42"/>
      <c r="S68" s="58">
        <v>5</v>
      </c>
      <c r="T68" s="58">
        <v>5</v>
      </c>
      <c r="U68" s="58">
        <v>7</v>
      </c>
      <c r="V68" s="53">
        <f t="shared" si="22"/>
        <v>175</v>
      </c>
      <c r="W68" s="45"/>
      <c r="X68" s="233" t="s">
        <v>726</v>
      </c>
      <c r="Y68" s="233"/>
      <c r="Z68" s="233"/>
      <c r="AA68" s="233"/>
      <c r="AB68" s="233" t="s">
        <v>614</v>
      </c>
      <c r="AC68" s="233"/>
      <c r="AD68" s="233" t="s">
        <v>708</v>
      </c>
      <c r="AE68" s="233"/>
      <c r="AF68" s="233" t="s">
        <v>713</v>
      </c>
      <c r="AG68" s="42"/>
      <c r="AH68" s="58">
        <v>5</v>
      </c>
      <c r="AI68" s="58">
        <v>5</v>
      </c>
      <c r="AJ68" s="58">
        <v>7</v>
      </c>
      <c r="AK68" s="44">
        <f t="shared" si="23"/>
        <v>175</v>
      </c>
      <c r="AL68" s="45"/>
      <c r="AM68" s="55" t="s">
        <v>619</v>
      </c>
      <c r="AN68" s="55"/>
      <c r="AO68" s="55" t="s">
        <v>619</v>
      </c>
      <c r="AP68" s="55"/>
      <c r="AQ68" s="55" t="s">
        <v>619</v>
      </c>
      <c r="AR68" s="55"/>
      <c r="AS68" s="74" t="s">
        <v>619</v>
      </c>
      <c r="AT68" s="55"/>
      <c r="AU68" s="55" t="s">
        <v>619</v>
      </c>
      <c r="AV68" s="55"/>
      <c r="AW68" s="55" t="s">
        <v>619</v>
      </c>
      <c r="AX68" s="55"/>
      <c r="AY68" s="74" t="s">
        <v>619</v>
      </c>
    </row>
    <row r="69" spans="1:51" s="19" customFormat="1" ht="26.4" x14ac:dyDescent="0.25">
      <c r="A69" s="148">
        <v>52</v>
      </c>
      <c r="B69" s="39" t="s">
        <v>705</v>
      </c>
      <c r="C69" s="125" t="s">
        <v>617</v>
      </c>
      <c r="D69" s="126"/>
      <c r="E69" s="126"/>
      <c r="F69" s="126"/>
      <c r="G69" s="127"/>
      <c r="H69" s="56"/>
      <c r="I69" s="226" t="s">
        <v>634</v>
      </c>
      <c r="J69" s="227"/>
      <c r="K69" s="227" t="s">
        <v>75</v>
      </c>
      <c r="L69" s="228"/>
      <c r="M69" s="228" t="s">
        <v>674</v>
      </c>
      <c r="N69" s="228"/>
      <c r="O69" s="228" t="s">
        <v>654</v>
      </c>
      <c r="P69" s="227"/>
      <c r="Q69" s="227" t="s">
        <v>614</v>
      </c>
      <c r="R69" s="42"/>
      <c r="S69" s="58">
        <v>5</v>
      </c>
      <c r="T69" s="58">
        <v>5</v>
      </c>
      <c r="U69" s="58">
        <v>7</v>
      </c>
      <c r="V69" s="53">
        <f t="shared" si="22"/>
        <v>175</v>
      </c>
      <c r="W69" s="45"/>
      <c r="X69" s="233" t="s">
        <v>727</v>
      </c>
      <c r="Y69" s="233"/>
      <c r="Z69" s="233"/>
      <c r="AA69" s="233"/>
      <c r="AB69" s="233" t="s">
        <v>717</v>
      </c>
      <c r="AC69" s="233"/>
      <c r="AD69" s="233" t="s">
        <v>728</v>
      </c>
      <c r="AE69" s="233"/>
      <c r="AF69" s="233" t="s">
        <v>729</v>
      </c>
      <c r="AG69" s="42"/>
      <c r="AH69" s="58">
        <v>5</v>
      </c>
      <c r="AI69" s="58">
        <v>5</v>
      </c>
      <c r="AJ69" s="58">
        <v>7</v>
      </c>
      <c r="AK69" s="44">
        <f t="shared" si="23"/>
        <v>175</v>
      </c>
      <c r="AL69" s="45"/>
      <c r="AM69" s="55" t="s">
        <v>619</v>
      </c>
      <c r="AN69" s="55"/>
      <c r="AO69" s="55" t="s">
        <v>619</v>
      </c>
      <c r="AP69" s="55"/>
      <c r="AQ69" s="55" t="s">
        <v>619</v>
      </c>
      <c r="AR69" s="55"/>
      <c r="AS69" s="74" t="s">
        <v>619</v>
      </c>
      <c r="AT69" s="55"/>
      <c r="AU69" s="55" t="s">
        <v>619</v>
      </c>
      <c r="AV69" s="55"/>
      <c r="AW69" s="55" t="s">
        <v>619</v>
      </c>
      <c r="AX69" s="55"/>
      <c r="AY69" s="74" t="s">
        <v>619</v>
      </c>
    </row>
    <row r="70" spans="1:51" s="19" customFormat="1" ht="52.8" x14ac:dyDescent="0.25">
      <c r="A70" s="148">
        <v>53</v>
      </c>
      <c r="B70" s="39" t="s">
        <v>705</v>
      </c>
      <c r="C70" s="125" t="s">
        <v>617</v>
      </c>
      <c r="D70" s="126" t="s">
        <v>617</v>
      </c>
      <c r="E70" s="126"/>
      <c r="F70" s="126"/>
      <c r="G70" s="127"/>
      <c r="H70" s="56"/>
      <c r="I70" s="226" t="s">
        <v>637</v>
      </c>
      <c r="J70" s="227"/>
      <c r="K70" s="227" t="s">
        <v>75</v>
      </c>
      <c r="L70" s="228"/>
      <c r="M70" s="228" t="s">
        <v>1301</v>
      </c>
      <c r="N70" s="228"/>
      <c r="O70" s="228" t="s">
        <v>654</v>
      </c>
      <c r="P70" s="227"/>
      <c r="Q70" s="227" t="s">
        <v>614</v>
      </c>
      <c r="R70" s="42"/>
      <c r="S70" s="58">
        <v>7</v>
      </c>
      <c r="T70" s="58">
        <v>7</v>
      </c>
      <c r="U70" s="58">
        <v>5</v>
      </c>
      <c r="V70" s="53">
        <f t="shared" si="22"/>
        <v>245</v>
      </c>
      <c r="W70" s="45"/>
      <c r="X70" s="233" t="s">
        <v>738</v>
      </c>
      <c r="Y70" s="233"/>
      <c r="Z70" s="233"/>
      <c r="AA70" s="233"/>
      <c r="AB70" s="233" t="s">
        <v>999</v>
      </c>
      <c r="AC70" s="233"/>
      <c r="AD70" s="233" t="s">
        <v>737</v>
      </c>
      <c r="AE70" s="233"/>
      <c r="AF70" s="233" t="s">
        <v>733</v>
      </c>
      <c r="AG70" s="42"/>
      <c r="AH70" s="58">
        <v>7</v>
      </c>
      <c r="AI70" s="58">
        <v>7</v>
      </c>
      <c r="AJ70" s="58">
        <v>3</v>
      </c>
      <c r="AK70" s="44">
        <f t="shared" si="23"/>
        <v>147</v>
      </c>
      <c r="AL70" s="45"/>
      <c r="AM70" s="55" t="s">
        <v>619</v>
      </c>
      <c r="AN70" s="55"/>
      <c r="AO70" s="55" t="s">
        <v>619</v>
      </c>
      <c r="AP70" s="55"/>
      <c r="AQ70" s="55" t="s">
        <v>619</v>
      </c>
      <c r="AR70" s="55"/>
      <c r="AS70" s="74" t="s">
        <v>619</v>
      </c>
      <c r="AT70" s="55"/>
      <c r="AU70" s="55" t="s">
        <v>619</v>
      </c>
      <c r="AV70" s="55"/>
      <c r="AW70" s="55" t="s">
        <v>619</v>
      </c>
      <c r="AX70" s="55"/>
      <c r="AY70" s="74" t="s">
        <v>619</v>
      </c>
    </row>
    <row r="71" spans="1:51" s="19" customFormat="1" ht="39.6" x14ac:dyDescent="0.25">
      <c r="A71" s="148">
        <v>54</v>
      </c>
      <c r="B71" s="39" t="s">
        <v>705</v>
      </c>
      <c r="C71" s="125" t="s">
        <v>617</v>
      </c>
      <c r="D71" s="126" t="s">
        <v>617</v>
      </c>
      <c r="E71" s="126"/>
      <c r="F71" s="126"/>
      <c r="G71" s="127"/>
      <c r="H71" s="56"/>
      <c r="I71" s="226" t="s">
        <v>638</v>
      </c>
      <c r="J71" s="227"/>
      <c r="K71" s="227" t="s">
        <v>75</v>
      </c>
      <c r="L71" s="228"/>
      <c r="M71" s="228" t="s">
        <v>1301</v>
      </c>
      <c r="N71" s="228"/>
      <c r="O71" s="228" t="s">
        <v>654</v>
      </c>
      <c r="P71" s="227"/>
      <c r="Q71" s="227" t="s">
        <v>614</v>
      </c>
      <c r="R71" s="42"/>
      <c r="S71" s="58">
        <v>7</v>
      </c>
      <c r="T71" s="58">
        <v>7</v>
      </c>
      <c r="U71" s="58">
        <v>5</v>
      </c>
      <c r="V71" s="53">
        <f t="shared" si="22"/>
        <v>245</v>
      </c>
      <c r="W71" s="45"/>
      <c r="X71" s="233" t="s">
        <v>735</v>
      </c>
      <c r="Y71" s="233"/>
      <c r="Z71" s="233"/>
      <c r="AA71" s="233"/>
      <c r="AB71" s="233" t="s">
        <v>999</v>
      </c>
      <c r="AC71" s="233"/>
      <c r="AD71" s="233" t="s">
        <v>737</v>
      </c>
      <c r="AE71" s="233"/>
      <c r="AF71" s="233" t="s">
        <v>733</v>
      </c>
      <c r="AG71" s="42"/>
      <c r="AH71" s="58">
        <v>7</v>
      </c>
      <c r="AI71" s="58">
        <v>7</v>
      </c>
      <c r="AJ71" s="58">
        <v>3</v>
      </c>
      <c r="AK71" s="44">
        <f t="shared" si="23"/>
        <v>147</v>
      </c>
      <c r="AL71" s="45"/>
      <c r="AM71" s="55" t="s">
        <v>619</v>
      </c>
      <c r="AN71" s="55"/>
      <c r="AO71" s="55" t="s">
        <v>619</v>
      </c>
      <c r="AP71" s="55"/>
      <c r="AQ71" s="55" t="s">
        <v>619</v>
      </c>
      <c r="AR71" s="55"/>
      <c r="AS71" s="74" t="s">
        <v>619</v>
      </c>
      <c r="AT71" s="55"/>
      <c r="AU71" s="55" t="s">
        <v>619</v>
      </c>
      <c r="AV71" s="55"/>
      <c r="AW71" s="55" t="s">
        <v>619</v>
      </c>
      <c r="AX71" s="55"/>
      <c r="AY71" s="74" t="s">
        <v>619</v>
      </c>
    </row>
    <row r="72" spans="1:51" s="19" customFormat="1" ht="66" x14ac:dyDescent="0.25">
      <c r="A72" s="148">
        <v>55</v>
      </c>
      <c r="B72" s="39" t="s">
        <v>705</v>
      </c>
      <c r="C72" s="125" t="s">
        <v>617</v>
      </c>
      <c r="D72" s="126"/>
      <c r="E72" s="126"/>
      <c r="F72" s="126"/>
      <c r="G72" s="127"/>
      <c r="H72" s="56"/>
      <c r="I72" s="226" t="s">
        <v>635</v>
      </c>
      <c r="J72" s="227"/>
      <c r="K72" s="227" t="s">
        <v>75</v>
      </c>
      <c r="L72" s="228"/>
      <c r="M72" s="228" t="s">
        <v>676</v>
      </c>
      <c r="N72" s="228"/>
      <c r="O72" s="228" t="s">
        <v>654</v>
      </c>
      <c r="P72" s="227"/>
      <c r="Q72" s="227" t="s">
        <v>614</v>
      </c>
      <c r="R72" s="42"/>
      <c r="S72" s="58">
        <v>3</v>
      </c>
      <c r="T72" s="58">
        <v>5</v>
      </c>
      <c r="U72" s="58">
        <v>7</v>
      </c>
      <c r="V72" s="53">
        <f t="shared" si="22"/>
        <v>105</v>
      </c>
      <c r="W72" s="45"/>
      <c r="X72" s="233" t="s">
        <v>730</v>
      </c>
      <c r="Y72" s="233"/>
      <c r="Z72" s="233"/>
      <c r="AA72" s="233"/>
      <c r="AB72" s="233" t="s">
        <v>732</v>
      </c>
      <c r="AC72" s="233"/>
      <c r="AD72" s="233" t="s">
        <v>731</v>
      </c>
      <c r="AE72" s="233"/>
      <c r="AF72" s="233" t="s">
        <v>1817</v>
      </c>
      <c r="AG72" s="42"/>
      <c r="AH72" s="58">
        <v>3</v>
      </c>
      <c r="AI72" s="58">
        <v>5</v>
      </c>
      <c r="AJ72" s="58">
        <v>7</v>
      </c>
      <c r="AK72" s="44">
        <f t="shared" si="23"/>
        <v>105</v>
      </c>
      <c r="AL72" s="45"/>
      <c r="AM72" s="162" t="s">
        <v>1318</v>
      </c>
      <c r="AN72" s="163"/>
      <c r="AO72" s="163" t="s">
        <v>1328</v>
      </c>
      <c r="AP72" s="163"/>
      <c r="AQ72" s="61" t="s">
        <v>999</v>
      </c>
      <c r="AR72" s="164"/>
      <c r="AS72" s="165" t="s">
        <v>1439</v>
      </c>
      <c r="AT72" s="164"/>
      <c r="AU72" s="163" t="s">
        <v>1725</v>
      </c>
      <c r="AV72" s="163"/>
      <c r="AW72" s="163" t="s">
        <v>614</v>
      </c>
      <c r="AX72" s="163"/>
      <c r="AY72" s="61" t="s">
        <v>1818</v>
      </c>
    </row>
    <row r="73" spans="1:51" s="19" customFormat="1" ht="66" x14ac:dyDescent="0.25">
      <c r="A73" s="148">
        <v>56</v>
      </c>
      <c r="B73" s="39" t="s">
        <v>705</v>
      </c>
      <c r="C73" s="125" t="s">
        <v>617</v>
      </c>
      <c r="D73" s="126"/>
      <c r="E73" s="126"/>
      <c r="F73" s="126"/>
      <c r="G73" s="127"/>
      <c r="H73" s="56"/>
      <c r="I73" s="226" t="s">
        <v>636</v>
      </c>
      <c r="J73" s="227"/>
      <c r="K73" s="227" t="s">
        <v>75</v>
      </c>
      <c r="L73" s="228"/>
      <c r="M73" s="228" t="s">
        <v>675</v>
      </c>
      <c r="N73" s="228"/>
      <c r="O73" s="228" t="s">
        <v>654</v>
      </c>
      <c r="P73" s="227"/>
      <c r="Q73" s="227" t="s">
        <v>614</v>
      </c>
      <c r="R73" s="42"/>
      <c r="S73" s="58">
        <v>5</v>
      </c>
      <c r="T73" s="58">
        <v>5</v>
      </c>
      <c r="U73" s="58">
        <v>7</v>
      </c>
      <c r="V73" s="53">
        <f t="shared" si="22"/>
        <v>175</v>
      </c>
      <c r="W73" s="45"/>
      <c r="X73" s="233" t="s">
        <v>1372</v>
      </c>
      <c r="Y73" s="233"/>
      <c r="Z73" s="233"/>
      <c r="AA73" s="233"/>
      <c r="AB73" s="233" t="s">
        <v>999</v>
      </c>
      <c r="AC73" s="233"/>
      <c r="AD73" s="233" t="s">
        <v>734</v>
      </c>
      <c r="AE73" s="233"/>
      <c r="AF73" s="233" t="s">
        <v>1817</v>
      </c>
      <c r="AG73" s="42"/>
      <c r="AH73" s="58">
        <v>5</v>
      </c>
      <c r="AI73" s="58">
        <v>5</v>
      </c>
      <c r="AJ73" s="58">
        <v>7</v>
      </c>
      <c r="AK73" s="44">
        <f t="shared" si="23"/>
        <v>175</v>
      </c>
      <c r="AL73" s="45"/>
      <c r="AM73" s="162" t="s">
        <v>1318</v>
      </c>
      <c r="AN73" s="163"/>
      <c r="AO73" s="163" t="s">
        <v>1328</v>
      </c>
      <c r="AP73" s="163"/>
      <c r="AQ73" s="61" t="s">
        <v>999</v>
      </c>
      <c r="AR73" s="164"/>
      <c r="AS73" s="165" t="s">
        <v>1439</v>
      </c>
      <c r="AT73" s="164"/>
      <c r="AU73" s="163" t="s">
        <v>1725</v>
      </c>
      <c r="AV73" s="163"/>
      <c r="AW73" s="163" t="s">
        <v>614</v>
      </c>
      <c r="AX73" s="163"/>
      <c r="AY73" s="61" t="s">
        <v>1818</v>
      </c>
    </row>
    <row r="74" spans="1:51" s="185" customFormat="1" ht="79.2" x14ac:dyDescent="0.25">
      <c r="A74" s="148">
        <v>57</v>
      </c>
      <c r="B74" s="298" t="s">
        <v>706</v>
      </c>
      <c r="C74" s="299" t="s">
        <v>617</v>
      </c>
      <c r="D74" s="300"/>
      <c r="E74" s="300" t="s">
        <v>617</v>
      </c>
      <c r="F74" s="300"/>
      <c r="G74" s="301" t="s">
        <v>617</v>
      </c>
      <c r="H74" s="302"/>
      <c r="I74" s="303" t="s">
        <v>1814</v>
      </c>
      <c r="J74" s="304"/>
      <c r="K74" s="304" t="s">
        <v>75</v>
      </c>
      <c r="L74" s="305"/>
      <c r="M74" s="305" t="s">
        <v>1325</v>
      </c>
      <c r="N74" s="305"/>
      <c r="O74" s="305" t="s">
        <v>654</v>
      </c>
      <c r="P74" s="304"/>
      <c r="Q74" s="304" t="s">
        <v>614</v>
      </c>
      <c r="R74" s="181"/>
      <c r="S74" s="188">
        <v>5</v>
      </c>
      <c r="T74" s="188">
        <v>7</v>
      </c>
      <c r="U74" s="188">
        <v>9</v>
      </c>
      <c r="V74" s="186">
        <f t="shared" ref="V74" si="24">S74*T74*U74</f>
        <v>315</v>
      </c>
      <c r="W74" s="184"/>
      <c r="X74" s="306" t="s">
        <v>1326</v>
      </c>
      <c r="Y74" s="306"/>
      <c r="Z74" s="306"/>
      <c r="AA74" s="306"/>
      <c r="AB74" s="306" t="s">
        <v>999</v>
      </c>
      <c r="AC74" s="306"/>
      <c r="AD74" s="306" t="s">
        <v>1327</v>
      </c>
      <c r="AE74" s="306"/>
      <c r="AF74" s="306" t="s">
        <v>1817</v>
      </c>
      <c r="AG74" s="181"/>
      <c r="AH74" s="188">
        <v>3</v>
      </c>
      <c r="AI74" s="188">
        <v>7</v>
      </c>
      <c r="AJ74" s="188">
        <v>9</v>
      </c>
      <c r="AK74" s="186">
        <f t="shared" ref="AK74" si="25">AH74*AI74*AJ74</f>
        <v>189</v>
      </c>
      <c r="AL74" s="184"/>
      <c r="AM74" s="307" t="s">
        <v>1318</v>
      </c>
      <c r="AN74" s="307"/>
      <c r="AO74" s="307" t="s">
        <v>1328</v>
      </c>
      <c r="AP74" s="307"/>
      <c r="AQ74" s="307" t="s">
        <v>999</v>
      </c>
      <c r="AR74" s="307"/>
      <c r="AS74" s="308" t="s">
        <v>1439</v>
      </c>
      <c r="AT74" s="307"/>
      <c r="AU74" s="309" t="s">
        <v>1725</v>
      </c>
      <c r="AV74" s="307"/>
      <c r="AW74" s="307" t="s">
        <v>614</v>
      </c>
      <c r="AX74" s="307"/>
      <c r="AY74" s="307" t="s">
        <v>1818</v>
      </c>
    </row>
    <row r="75" spans="1:51" s="279" customFormat="1" ht="13.2" x14ac:dyDescent="0.25">
      <c r="A75" s="148">
        <v>58</v>
      </c>
      <c r="B75" s="270" t="s">
        <v>1813</v>
      </c>
      <c r="C75" s="129"/>
      <c r="D75" s="130"/>
      <c r="E75" s="130"/>
      <c r="F75" s="130"/>
      <c r="G75" s="131"/>
      <c r="H75" s="271"/>
      <c r="I75" s="272"/>
      <c r="J75" s="273"/>
      <c r="K75" s="273"/>
      <c r="L75" s="272"/>
      <c r="M75" s="272"/>
      <c r="N75" s="272"/>
      <c r="O75" s="272"/>
      <c r="P75" s="273"/>
      <c r="Q75" s="273"/>
      <c r="R75" s="274"/>
      <c r="S75" s="275"/>
      <c r="T75" s="275"/>
      <c r="U75" s="275"/>
      <c r="V75" s="276"/>
      <c r="W75" s="277"/>
      <c r="X75" s="272"/>
      <c r="Y75" s="272"/>
      <c r="Z75" s="272"/>
      <c r="AA75" s="272"/>
      <c r="AB75" s="272"/>
      <c r="AC75" s="272"/>
      <c r="AD75" s="272"/>
      <c r="AE75" s="272"/>
      <c r="AF75" s="272"/>
      <c r="AG75" s="274"/>
      <c r="AH75" s="275"/>
      <c r="AI75" s="275"/>
      <c r="AJ75" s="275"/>
      <c r="AK75" s="275"/>
      <c r="AL75" s="277"/>
      <c r="AM75" s="273"/>
      <c r="AN75" s="273"/>
      <c r="AO75" s="273"/>
      <c r="AP75" s="273"/>
      <c r="AQ75" s="273"/>
      <c r="AR75" s="273"/>
      <c r="AS75" s="278"/>
      <c r="AT75" s="273"/>
      <c r="AU75" s="273"/>
      <c r="AV75" s="273"/>
      <c r="AW75" s="273"/>
      <c r="AX75" s="273"/>
      <c r="AY75" s="278"/>
    </row>
    <row r="76" spans="1:51" s="19" customFormat="1" ht="92.4" x14ac:dyDescent="0.25">
      <c r="A76" s="148">
        <v>59</v>
      </c>
      <c r="B76" s="39" t="s">
        <v>705</v>
      </c>
      <c r="C76" s="125" t="s">
        <v>617</v>
      </c>
      <c r="D76" s="126"/>
      <c r="E76" s="126" t="s">
        <v>617</v>
      </c>
      <c r="F76" s="126"/>
      <c r="G76" s="127"/>
      <c r="H76" s="56"/>
      <c r="I76" s="226" t="s">
        <v>1340</v>
      </c>
      <c r="J76" s="227"/>
      <c r="K76" s="227" t="s">
        <v>32</v>
      </c>
      <c r="L76" s="228"/>
      <c r="M76" s="228" t="s">
        <v>1341</v>
      </c>
      <c r="N76" s="228"/>
      <c r="O76" s="228" t="s">
        <v>100</v>
      </c>
      <c r="P76" s="227"/>
      <c r="Q76" s="227" t="s">
        <v>614</v>
      </c>
      <c r="R76" s="42"/>
      <c r="S76" s="58">
        <v>10</v>
      </c>
      <c r="T76" s="58">
        <v>7</v>
      </c>
      <c r="U76" s="58">
        <v>9</v>
      </c>
      <c r="V76" s="53">
        <f t="shared" ref="V76:V81" si="26">S76*T76*U76</f>
        <v>630</v>
      </c>
      <c r="W76" s="45"/>
      <c r="X76" s="233" t="s">
        <v>615</v>
      </c>
      <c r="Y76" s="233"/>
      <c r="Z76" s="233"/>
      <c r="AA76" s="233"/>
      <c r="AB76" s="233" t="s">
        <v>614</v>
      </c>
      <c r="AC76" s="233"/>
      <c r="AD76" s="233" t="s">
        <v>1342</v>
      </c>
      <c r="AE76" s="233"/>
      <c r="AF76" s="233" t="s">
        <v>1782</v>
      </c>
      <c r="AG76" s="42"/>
      <c r="AH76" s="58">
        <v>7</v>
      </c>
      <c r="AI76" s="58">
        <v>5</v>
      </c>
      <c r="AJ76" s="58">
        <v>9</v>
      </c>
      <c r="AK76" s="44">
        <f t="shared" ref="AK76:AK81" si="27">AH76*AI76*AJ76</f>
        <v>315</v>
      </c>
      <c r="AL76" s="45"/>
      <c r="AM76" s="61" t="s">
        <v>1354</v>
      </c>
      <c r="AN76" s="61"/>
      <c r="AO76" s="61" t="s">
        <v>1786</v>
      </c>
      <c r="AP76" s="61"/>
      <c r="AQ76" s="55" t="s">
        <v>1298</v>
      </c>
      <c r="AR76" s="61"/>
      <c r="AS76" s="113" t="s">
        <v>1002</v>
      </c>
      <c r="AT76" s="61"/>
      <c r="AU76" s="55" t="s">
        <v>1343</v>
      </c>
      <c r="AV76" s="55"/>
      <c r="AW76" s="55" t="s">
        <v>614</v>
      </c>
      <c r="AX76" s="55"/>
      <c r="AY76" s="74" t="s">
        <v>1802</v>
      </c>
    </row>
    <row r="77" spans="1:51" s="19" customFormat="1" ht="67.5" customHeight="1" x14ac:dyDescent="0.25">
      <c r="A77" s="148">
        <v>60</v>
      </c>
      <c r="B77" s="39" t="s">
        <v>705</v>
      </c>
      <c r="C77" s="125" t="s">
        <v>617</v>
      </c>
      <c r="D77" s="126"/>
      <c r="E77" s="126" t="s">
        <v>617</v>
      </c>
      <c r="F77" s="126"/>
      <c r="G77" s="127"/>
      <c r="H77" s="48"/>
      <c r="I77" s="226" t="s">
        <v>1344</v>
      </c>
      <c r="J77" s="229"/>
      <c r="K77" s="229" t="s">
        <v>32</v>
      </c>
      <c r="L77" s="226"/>
      <c r="M77" s="226" t="s">
        <v>1341</v>
      </c>
      <c r="N77" s="226"/>
      <c r="O77" s="226" t="s">
        <v>100</v>
      </c>
      <c r="P77" s="229"/>
      <c r="Q77" s="229" t="s">
        <v>614</v>
      </c>
      <c r="R77" s="42"/>
      <c r="S77" s="52">
        <v>7</v>
      </c>
      <c r="T77" s="52">
        <v>7</v>
      </c>
      <c r="U77" s="52">
        <v>9</v>
      </c>
      <c r="V77" s="53">
        <f t="shared" si="26"/>
        <v>441</v>
      </c>
      <c r="W77" s="45"/>
      <c r="X77" s="234" t="s">
        <v>615</v>
      </c>
      <c r="Y77" s="234"/>
      <c r="Z77" s="234"/>
      <c r="AA77" s="234"/>
      <c r="AB77" s="234" t="s">
        <v>614</v>
      </c>
      <c r="AC77" s="234"/>
      <c r="AD77" s="234" t="s">
        <v>618</v>
      </c>
      <c r="AE77" s="234"/>
      <c r="AF77" s="234" t="s">
        <v>1345</v>
      </c>
      <c r="AG77" s="42"/>
      <c r="AH77" s="52">
        <v>7</v>
      </c>
      <c r="AI77" s="52">
        <v>5</v>
      </c>
      <c r="AJ77" s="52">
        <v>9</v>
      </c>
      <c r="AK77" s="44">
        <f t="shared" si="27"/>
        <v>315</v>
      </c>
      <c r="AL77" s="45"/>
      <c r="AM77" s="61" t="s">
        <v>887</v>
      </c>
      <c r="AN77" s="61"/>
      <c r="AO77" s="61" t="s">
        <v>619</v>
      </c>
      <c r="AP77" s="61"/>
      <c r="AQ77" s="55" t="s">
        <v>619</v>
      </c>
      <c r="AR77" s="61"/>
      <c r="AS77" s="113" t="s">
        <v>619</v>
      </c>
      <c r="AT77" s="61"/>
      <c r="AU77" s="55" t="s">
        <v>1343</v>
      </c>
      <c r="AV77" s="55"/>
      <c r="AW77" s="55" t="s">
        <v>614</v>
      </c>
      <c r="AX77" s="55"/>
      <c r="AY77" s="74" t="s">
        <v>1802</v>
      </c>
    </row>
    <row r="78" spans="1:51" s="19" customFormat="1" ht="92.4" x14ac:dyDescent="0.25">
      <c r="A78" s="148">
        <v>61</v>
      </c>
      <c r="B78" s="39" t="s">
        <v>705</v>
      </c>
      <c r="C78" s="125" t="s">
        <v>617</v>
      </c>
      <c r="D78" s="126"/>
      <c r="E78" s="126"/>
      <c r="F78" s="126"/>
      <c r="G78" s="127"/>
      <c r="H78" s="48"/>
      <c r="I78" s="226" t="s">
        <v>1346</v>
      </c>
      <c r="J78" s="229"/>
      <c r="K78" s="229" t="s">
        <v>32</v>
      </c>
      <c r="L78" s="226"/>
      <c r="M78" s="226" t="s">
        <v>623</v>
      </c>
      <c r="N78" s="226"/>
      <c r="O78" s="226" t="s">
        <v>100</v>
      </c>
      <c r="P78" s="229"/>
      <c r="Q78" s="229" t="s">
        <v>614</v>
      </c>
      <c r="R78" s="42"/>
      <c r="S78" s="52">
        <v>7</v>
      </c>
      <c r="T78" s="52">
        <v>7</v>
      </c>
      <c r="U78" s="52">
        <v>9</v>
      </c>
      <c r="V78" s="53">
        <f t="shared" si="26"/>
        <v>441</v>
      </c>
      <c r="W78" s="45"/>
      <c r="X78" s="234" t="s">
        <v>615</v>
      </c>
      <c r="Y78" s="234"/>
      <c r="Z78" s="234"/>
      <c r="AA78" s="234"/>
      <c r="AB78" s="233" t="s">
        <v>614</v>
      </c>
      <c r="AC78" s="233"/>
      <c r="AD78" s="233" t="s">
        <v>710</v>
      </c>
      <c r="AE78" s="233"/>
      <c r="AF78" s="233" t="s">
        <v>1783</v>
      </c>
      <c r="AG78" s="42"/>
      <c r="AH78" s="52">
        <v>7</v>
      </c>
      <c r="AI78" s="52">
        <v>5</v>
      </c>
      <c r="AJ78" s="52">
        <v>9</v>
      </c>
      <c r="AK78" s="44">
        <f t="shared" si="27"/>
        <v>315</v>
      </c>
      <c r="AL78" s="45"/>
      <c r="AM78" s="61" t="s">
        <v>887</v>
      </c>
      <c r="AN78" s="61"/>
      <c r="AO78" s="61" t="s">
        <v>1786</v>
      </c>
      <c r="AP78" s="61"/>
      <c r="AQ78" s="55" t="s">
        <v>1298</v>
      </c>
      <c r="AR78" s="61"/>
      <c r="AS78" s="113" t="s">
        <v>1002</v>
      </c>
      <c r="AT78" s="61"/>
      <c r="AU78" s="55" t="s">
        <v>1347</v>
      </c>
      <c r="AV78" s="55"/>
      <c r="AW78" s="55" t="s">
        <v>614</v>
      </c>
      <c r="AX78" s="55"/>
      <c r="AY78" s="74" t="s">
        <v>1802</v>
      </c>
    </row>
    <row r="79" spans="1:51" s="19" customFormat="1" ht="52.8" x14ac:dyDescent="0.25">
      <c r="A79" s="148">
        <v>62</v>
      </c>
      <c r="B79" s="39" t="s">
        <v>705</v>
      </c>
      <c r="C79" s="125" t="s">
        <v>617</v>
      </c>
      <c r="D79" s="126"/>
      <c r="E79" s="126" t="s">
        <v>617</v>
      </c>
      <c r="F79" s="126"/>
      <c r="G79" s="127"/>
      <c r="H79" s="48"/>
      <c r="I79" s="226" t="s">
        <v>620</v>
      </c>
      <c r="J79" s="229"/>
      <c r="K79" s="229" t="s">
        <v>32</v>
      </c>
      <c r="L79" s="226"/>
      <c r="M79" s="226" t="s">
        <v>623</v>
      </c>
      <c r="N79" s="226"/>
      <c r="O79" s="226" t="s">
        <v>100</v>
      </c>
      <c r="P79" s="229"/>
      <c r="Q79" s="229" t="s">
        <v>614</v>
      </c>
      <c r="R79" s="42"/>
      <c r="S79" s="52">
        <v>7</v>
      </c>
      <c r="T79" s="52">
        <v>7</v>
      </c>
      <c r="U79" s="52">
        <v>9</v>
      </c>
      <c r="V79" s="53">
        <f t="shared" si="26"/>
        <v>441</v>
      </c>
      <c r="W79" s="45"/>
      <c r="X79" s="234" t="s">
        <v>615</v>
      </c>
      <c r="Y79" s="234"/>
      <c r="Z79" s="234"/>
      <c r="AA79" s="234"/>
      <c r="AB79" s="234" t="s">
        <v>614</v>
      </c>
      <c r="AC79" s="234"/>
      <c r="AD79" s="234" t="s">
        <v>618</v>
      </c>
      <c r="AE79" s="234"/>
      <c r="AF79" s="234" t="s">
        <v>707</v>
      </c>
      <c r="AG79" s="42"/>
      <c r="AH79" s="52">
        <v>7</v>
      </c>
      <c r="AI79" s="52">
        <v>5</v>
      </c>
      <c r="AJ79" s="52">
        <v>9</v>
      </c>
      <c r="AK79" s="44">
        <f t="shared" si="27"/>
        <v>315</v>
      </c>
      <c r="AL79" s="45"/>
      <c r="AM79" s="55" t="s">
        <v>887</v>
      </c>
      <c r="AN79" s="55"/>
      <c r="AO79" s="55" t="s">
        <v>619</v>
      </c>
      <c r="AP79" s="55"/>
      <c r="AQ79" s="55" t="s">
        <v>619</v>
      </c>
      <c r="AR79" s="55"/>
      <c r="AS79" s="111" t="s">
        <v>619</v>
      </c>
      <c r="AT79" s="55"/>
      <c r="AU79" s="55" t="s">
        <v>1347</v>
      </c>
      <c r="AV79" s="55"/>
      <c r="AW79" s="55" t="s">
        <v>614</v>
      </c>
      <c r="AX79" s="55"/>
      <c r="AY79" s="111" t="s">
        <v>1439</v>
      </c>
    </row>
    <row r="80" spans="1:51" s="19" customFormat="1" ht="92.4" x14ac:dyDescent="0.25">
      <c r="A80" s="148">
        <v>63</v>
      </c>
      <c r="B80" s="39" t="s">
        <v>705</v>
      </c>
      <c r="C80" s="125" t="s">
        <v>617</v>
      </c>
      <c r="D80" s="126"/>
      <c r="E80" s="126" t="s">
        <v>617</v>
      </c>
      <c r="F80" s="126"/>
      <c r="G80" s="127"/>
      <c r="H80" s="48"/>
      <c r="I80" s="226" t="s">
        <v>621</v>
      </c>
      <c r="J80" s="229"/>
      <c r="K80" s="229" t="s">
        <v>76</v>
      </c>
      <c r="L80" s="226"/>
      <c r="M80" s="226" t="s">
        <v>624</v>
      </c>
      <c r="N80" s="226"/>
      <c r="O80" s="226" t="s">
        <v>74</v>
      </c>
      <c r="P80" s="229"/>
      <c r="Q80" s="229" t="s">
        <v>614</v>
      </c>
      <c r="R80" s="42"/>
      <c r="S80" s="52">
        <v>10</v>
      </c>
      <c r="T80" s="52">
        <v>7</v>
      </c>
      <c r="U80" s="52">
        <v>9</v>
      </c>
      <c r="V80" s="53">
        <f t="shared" si="26"/>
        <v>630</v>
      </c>
      <c r="W80" s="45"/>
      <c r="X80" s="234" t="s">
        <v>615</v>
      </c>
      <c r="Y80" s="234"/>
      <c r="Z80" s="234"/>
      <c r="AA80" s="234"/>
      <c r="AB80" s="234" t="s">
        <v>614</v>
      </c>
      <c r="AC80" s="234"/>
      <c r="AD80" s="235" t="s">
        <v>710</v>
      </c>
      <c r="AE80" s="235"/>
      <c r="AF80" s="235" t="s">
        <v>1784</v>
      </c>
      <c r="AG80" s="42"/>
      <c r="AH80" s="52">
        <v>7</v>
      </c>
      <c r="AI80" s="52">
        <v>7</v>
      </c>
      <c r="AJ80" s="52">
        <v>9</v>
      </c>
      <c r="AK80" s="44">
        <f t="shared" si="27"/>
        <v>441</v>
      </c>
      <c r="AL80" s="45"/>
      <c r="AM80" s="61" t="s">
        <v>887</v>
      </c>
      <c r="AN80" s="61"/>
      <c r="AO80" s="61" t="s">
        <v>619</v>
      </c>
      <c r="AP80" s="61"/>
      <c r="AQ80" s="55" t="s">
        <v>619</v>
      </c>
      <c r="AR80" s="61"/>
      <c r="AS80" s="113" t="s">
        <v>619</v>
      </c>
      <c r="AT80" s="61"/>
      <c r="AU80" s="55" t="s">
        <v>1785</v>
      </c>
      <c r="AV80" s="55"/>
      <c r="AW80" s="55" t="s">
        <v>614</v>
      </c>
      <c r="AX80" s="55"/>
      <c r="AY80" s="74" t="s">
        <v>619</v>
      </c>
    </row>
    <row r="81" spans="1:51" s="19" customFormat="1" ht="31.5" customHeight="1" x14ac:dyDescent="0.25">
      <c r="A81" s="148">
        <v>64</v>
      </c>
      <c r="B81" s="39" t="s">
        <v>705</v>
      </c>
      <c r="C81" s="125" t="s">
        <v>617</v>
      </c>
      <c r="D81" s="126"/>
      <c r="E81" s="126" t="s">
        <v>617</v>
      </c>
      <c r="F81" s="126"/>
      <c r="G81" s="127"/>
      <c r="H81" s="48"/>
      <c r="I81" s="226" t="s">
        <v>622</v>
      </c>
      <c r="J81" s="229"/>
      <c r="K81" s="229" t="s">
        <v>76</v>
      </c>
      <c r="L81" s="226"/>
      <c r="M81" s="226" t="s">
        <v>624</v>
      </c>
      <c r="N81" s="226"/>
      <c r="O81" s="226" t="s">
        <v>74</v>
      </c>
      <c r="P81" s="229"/>
      <c r="Q81" s="229" t="s">
        <v>614</v>
      </c>
      <c r="R81" s="42"/>
      <c r="S81" s="52">
        <v>7</v>
      </c>
      <c r="T81" s="52">
        <v>7</v>
      </c>
      <c r="U81" s="52">
        <v>9</v>
      </c>
      <c r="V81" s="53">
        <f t="shared" si="26"/>
        <v>441</v>
      </c>
      <c r="W81" s="45"/>
      <c r="X81" s="234" t="s">
        <v>615</v>
      </c>
      <c r="Y81" s="234"/>
      <c r="Z81" s="234"/>
      <c r="AA81" s="234"/>
      <c r="AB81" s="234" t="s">
        <v>614</v>
      </c>
      <c r="AC81" s="234"/>
      <c r="AD81" s="234" t="s">
        <v>708</v>
      </c>
      <c r="AE81" s="234"/>
      <c r="AF81" s="234" t="s">
        <v>709</v>
      </c>
      <c r="AG81" s="42"/>
      <c r="AH81" s="52">
        <v>7</v>
      </c>
      <c r="AI81" s="52">
        <v>5</v>
      </c>
      <c r="AJ81" s="52">
        <v>9</v>
      </c>
      <c r="AK81" s="44">
        <f t="shared" si="27"/>
        <v>315</v>
      </c>
      <c r="AL81" s="45"/>
      <c r="AM81" s="61" t="s">
        <v>1318</v>
      </c>
      <c r="AN81" s="61"/>
      <c r="AO81" s="61" t="s">
        <v>1003</v>
      </c>
      <c r="AP81" s="61"/>
      <c r="AQ81" s="55" t="s">
        <v>614</v>
      </c>
      <c r="AR81" s="61"/>
      <c r="AS81" s="111" t="s">
        <v>1439</v>
      </c>
      <c r="AT81" s="61"/>
      <c r="AU81" s="55" t="s">
        <v>619</v>
      </c>
      <c r="AV81" s="55"/>
      <c r="AW81" s="55" t="s">
        <v>619</v>
      </c>
      <c r="AX81" s="55"/>
      <c r="AY81" s="74" t="s">
        <v>619</v>
      </c>
    </row>
    <row r="82" spans="1:51" s="19" customFormat="1" ht="26.4" x14ac:dyDescent="0.25">
      <c r="A82" s="148">
        <v>65</v>
      </c>
      <c r="B82" s="39" t="s">
        <v>705</v>
      </c>
      <c r="C82" s="125" t="s">
        <v>617</v>
      </c>
      <c r="D82" s="126"/>
      <c r="E82" s="126"/>
      <c r="F82" s="126"/>
      <c r="G82" s="127"/>
      <c r="H82" s="56"/>
      <c r="I82" s="226" t="s">
        <v>651</v>
      </c>
      <c r="J82" s="227"/>
      <c r="K82" s="227" t="s">
        <v>105</v>
      </c>
      <c r="L82" s="228"/>
      <c r="M82" s="226" t="s">
        <v>652</v>
      </c>
      <c r="N82" s="228"/>
      <c r="O82" s="228" t="s">
        <v>99</v>
      </c>
      <c r="P82" s="227"/>
      <c r="Q82" s="227" t="s">
        <v>614</v>
      </c>
      <c r="R82" s="42"/>
      <c r="S82" s="58">
        <v>7</v>
      </c>
      <c r="T82" s="58">
        <v>5</v>
      </c>
      <c r="U82" s="58">
        <v>5</v>
      </c>
      <c r="V82" s="53">
        <f t="shared" ref="V82:V96" si="28">S82*T82*U82</f>
        <v>175</v>
      </c>
      <c r="W82" s="45"/>
      <c r="X82" s="234" t="s">
        <v>615</v>
      </c>
      <c r="Y82" s="233"/>
      <c r="Z82" s="233"/>
      <c r="AA82" s="233"/>
      <c r="AB82" s="233" t="s">
        <v>614</v>
      </c>
      <c r="AC82" s="233"/>
      <c r="AD82" s="234" t="s">
        <v>708</v>
      </c>
      <c r="AE82" s="233"/>
      <c r="AF82" s="233" t="s">
        <v>711</v>
      </c>
      <c r="AG82" s="42"/>
      <c r="AH82" s="58">
        <v>7</v>
      </c>
      <c r="AI82" s="58">
        <v>5</v>
      </c>
      <c r="AJ82" s="58">
        <v>3</v>
      </c>
      <c r="AK82" s="44">
        <f t="shared" ref="AK82:AK96" si="29">AH82*AI82*AJ82</f>
        <v>105</v>
      </c>
      <c r="AL82" s="45"/>
      <c r="AM82" s="55" t="s">
        <v>619</v>
      </c>
      <c r="AN82" s="55"/>
      <c r="AO82" s="55" t="s">
        <v>619</v>
      </c>
      <c r="AP82" s="55"/>
      <c r="AQ82" s="55" t="s">
        <v>619</v>
      </c>
      <c r="AR82" s="55"/>
      <c r="AS82" s="74" t="s">
        <v>619</v>
      </c>
      <c r="AT82" s="55"/>
      <c r="AU82" s="55" t="s">
        <v>619</v>
      </c>
      <c r="AV82" s="55"/>
      <c r="AW82" s="55" t="s">
        <v>619</v>
      </c>
      <c r="AX82" s="55"/>
      <c r="AY82" s="74" t="s">
        <v>619</v>
      </c>
    </row>
    <row r="83" spans="1:51" s="19" customFormat="1" ht="26.4" x14ac:dyDescent="0.25">
      <c r="A83" s="148">
        <v>66</v>
      </c>
      <c r="B83" s="39" t="s">
        <v>705</v>
      </c>
      <c r="C83" s="125" t="s">
        <v>617</v>
      </c>
      <c r="D83" s="126"/>
      <c r="E83" s="126"/>
      <c r="F83" s="126"/>
      <c r="G83" s="127"/>
      <c r="H83" s="56"/>
      <c r="I83" s="226" t="s">
        <v>625</v>
      </c>
      <c r="J83" s="227"/>
      <c r="K83" s="227" t="s">
        <v>653</v>
      </c>
      <c r="L83" s="228"/>
      <c r="M83" s="231" t="s">
        <v>1299</v>
      </c>
      <c r="N83" s="228"/>
      <c r="O83" s="228" t="s">
        <v>654</v>
      </c>
      <c r="P83" s="227"/>
      <c r="Q83" s="227" t="s">
        <v>614</v>
      </c>
      <c r="R83" s="42"/>
      <c r="S83" s="58">
        <v>7</v>
      </c>
      <c r="T83" s="58">
        <v>5</v>
      </c>
      <c r="U83" s="58">
        <v>5</v>
      </c>
      <c r="V83" s="53">
        <f t="shared" si="28"/>
        <v>175</v>
      </c>
      <c r="W83" s="45"/>
      <c r="X83" s="233" t="s">
        <v>615</v>
      </c>
      <c r="Y83" s="233"/>
      <c r="Z83" s="233"/>
      <c r="AA83" s="233"/>
      <c r="AB83" s="233" t="s">
        <v>614</v>
      </c>
      <c r="AC83" s="233"/>
      <c r="AD83" s="233" t="s">
        <v>708</v>
      </c>
      <c r="AE83" s="233"/>
      <c r="AF83" s="233" t="s">
        <v>713</v>
      </c>
      <c r="AG83" s="42"/>
      <c r="AH83" s="58">
        <v>7</v>
      </c>
      <c r="AI83" s="58">
        <v>5</v>
      </c>
      <c r="AJ83" s="58">
        <v>3</v>
      </c>
      <c r="AK83" s="44">
        <f t="shared" si="29"/>
        <v>105</v>
      </c>
      <c r="AL83" s="45"/>
      <c r="AM83" s="55" t="s">
        <v>619</v>
      </c>
      <c r="AN83" s="55"/>
      <c r="AO83" s="55" t="s">
        <v>619</v>
      </c>
      <c r="AP83" s="55"/>
      <c r="AQ83" s="55" t="s">
        <v>619</v>
      </c>
      <c r="AR83" s="55"/>
      <c r="AS83" s="74" t="s">
        <v>619</v>
      </c>
      <c r="AT83" s="55"/>
      <c r="AU83" s="55" t="s">
        <v>619</v>
      </c>
      <c r="AV83" s="55"/>
      <c r="AW83" s="55" t="s">
        <v>619</v>
      </c>
      <c r="AX83" s="55"/>
      <c r="AY83" s="74" t="s">
        <v>619</v>
      </c>
    </row>
    <row r="84" spans="1:51" s="19" customFormat="1" ht="26.4" x14ac:dyDescent="0.25">
      <c r="A84" s="148">
        <v>67</v>
      </c>
      <c r="B84" s="39" t="s">
        <v>705</v>
      </c>
      <c r="C84" s="125" t="s">
        <v>617</v>
      </c>
      <c r="D84" s="126"/>
      <c r="E84" s="126" t="s">
        <v>617</v>
      </c>
      <c r="F84" s="126"/>
      <c r="G84" s="127"/>
      <c r="H84" s="56"/>
      <c r="I84" s="226" t="s">
        <v>626</v>
      </c>
      <c r="J84" s="227"/>
      <c r="K84" s="227" t="s">
        <v>35</v>
      </c>
      <c r="L84" s="228"/>
      <c r="M84" s="228" t="s">
        <v>655</v>
      </c>
      <c r="N84" s="228"/>
      <c r="O84" s="228" t="s">
        <v>100</v>
      </c>
      <c r="P84" s="227"/>
      <c r="Q84" s="227" t="s">
        <v>614</v>
      </c>
      <c r="R84" s="42"/>
      <c r="S84" s="58">
        <v>7</v>
      </c>
      <c r="T84" s="58">
        <v>5</v>
      </c>
      <c r="U84" s="58">
        <v>5</v>
      </c>
      <c r="V84" s="53">
        <f t="shared" si="28"/>
        <v>175</v>
      </c>
      <c r="W84" s="45"/>
      <c r="X84" s="233" t="s">
        <v>615</v>
      </c>
      <c r="Y84" s="233"/>
      <c r="Z84" s="233"/>
      <c r="AA84" s="233"/>
      <c r="AB84" s="233" t="s">
        <v>614</v>
      </c>
      <c r="AC84" s="233"/>
      <c r="AD84" s="233" t="s">
        <v>708</v>
      </c>
      <c r="AE84" s="233"/>
      <c r="AF84" s="233" t="s">
        <v>714</v>
      </c>
      <c r="AG84" s="42"/>
      <c r="AH84" s="58">
        <v>7</v>
      </c>
      <c r="AI84" s="58">
        <v>5</v>
      </c>
      <c r="AJ84" s="58">
        <v>3</v>
      </c>
      <c r="AK84" s="44">
        <f t="shared" si="29"/>
        <v>105</v>
      </c>
      <c r="AL84" s="45"/>
      <c r="AM84" s="55" t="s">
        <v>619</v>
      </c>
      <c r="AN84" s="55"/>
      <c r="AO84" s="55" t="s">
        <v>619</v>
      </c>
      <c r="AP84" s="55"/>
      <c r="AQ84" s="55" t="s">
        <v>619</v>
      </c>
      <c r="AR84" s="55"/>
      <c r="AS84" s="74" t="s">
        <v>619</v>
      </c>
      <c r="AT84" s="55"/>
      <c r="AU84" s="55" t="s">
        <v>619</v>
      </c>
      <c r="AV84" s="55"/>
      <c r="AW84" s="55" t="s">
        <v>619</v>
      </c>
      <c r="AX84" s="55"/>
      <c r="AY84" s="74" t="s">
        <v>619</v>
      </c>
    </row>
    <row r="85" spans="1:51" s="19" customFormat="1" ht="67.5" customHeight="1" x14ac:dyDescent="0.25">
      <c r="A85" s="148">
        <v>68</v>
      </c>
      <c r="B85" s="39" t="s">
        <v>705</v>
      </c>
      <c r="C85" s="125" t="s">
        <v>617</v>
      </c>
      <c r="D85" s="126" t="s">
        <v>617</v>
      </c>
      <c r="E85" s="126"/>
      <c r="F85" s="126"/>
      <c r="G85" s="127"/>
      <c r="H85" s="56"/>
      <c r="I85" s="226" t="s">
        <v>633</v>
      </c>
      <c r="J85" s="227"/>
      <c r="K85" s="227" t="s">
        <v>108</v>
      </c>
      <c r="L85" s="228"/>
      <c r="M85" s="228" t="s">
        <v>656</v>
      </c>
      <c r="N85" s="228"/>
      <c r="O85" s="228" t="s">
        <v>679</v>
      </c>
      <c r="P85" s="227"/>
      <c r="Q85" s="227" t="s">
        <v>1757</v>
      </c>
      <c r="R85" s="42"/>
      <c r="S85" s="58">
        <v>7</v>
      </c>
      <c r="T85" s="58">
        <v>7</v>
      </c>
      <c r="U85" s="58">
        <v>7</v>
      </c>
      <c r="V85" s="53">
        <f t="shared" si="28"/>
        <v>343</v>
      </c>
      <c r="W85" s="45"/>
      <c r="X85" s="233" t="s">
        <v>715</v>
      </c>
      <c r="Y85" s="233"/>
      <c r="Z85" s="233"/>
      <c r="AA85" s="233"/>
      <c r="AB85" s="233" t="s">
        <v>1758</v>
      </c>
      <c r="AC85" s="233"/>
      <c r="AD85" s="233" t="s">
        <v>716</v>
      </c>
      <c r="AE85" s="233"/>
      <c r="AF85" s="233" t="s">
        <v>1010</v>
      </c>
      <c r="AG85" s="42"/>
      <c r="AH85" s="58">
        <v>7</v>
      </c>
      <c r="AI85" s="58">
        <v>7</v>
      </c>
      <c r="AJ85" s="58">
        <v>5</v>
      </c>
      <c r="AK85" s="44">
        <f t="shared" si="29"/>
        <v>245</v>
      </c>
      <c r="AL85" s="45"/>
      <c r="AM85" s="47" t="s">
        <v>1318</v>
      </c>
      <c r="AN85" s="61"/>
      <c r="AO85" s="61" t="s">
        <v>722</v>
      </c>
      <c r="AP85" s="61"/>
      <c r="AQ85" s="61" t="s">
        <v>723</v>
      </c>
      <c r="AR85" s="61"/>
      <c r="AS85" s="75" t="s">
        <v>1439</v>
      </c>
      <c r="AT85" s="61"/>
      <c r="AU85" s="61" t="s">
        <v>619</v>
      </c>
      <c r="AV85" s="61"/>
      <c r="AW85" s="61" t="s">
        <v>619</v>
      </c>
      <c r="AX85" s="61"/>
      <c r="AY85" s="75" t="s">
        <v>619</v>
      </c>
    </row>
    <row r="86" spans="1:51" s="19" customFormat="1" ht="39.6" x14ac:dyDescent="0.25">
      <c r="A86" s="148">
        <v>69</v>
      </c>
      <c r="B86" s="39" t="s">
        <v>705</v>
      </c>
      <c r="C86" s="125" t="s">
        <v>617</v>
      </c>
      <c r="D86" s="126"/>
      <c r="E86" s="126" t="s">
        <v>617</v>
      </c>
      <c r="F86" s="126"/>
      <c r="G86" s="127"/>
      <c r="H86" s="56"/>
      <c r="I86" s="226" t="s">
        <v>627</v>
      </c>
      <c r="J86" s="227"/>
      <c r="K86" s="227" t="s">
        <v>108</v>
      </c>
      <c r="L86" s="228"/>
      <c r="M86" s="228" t="s">
        <v>656</v>
      </c>
      <c r="N86" s="228"/>
      <c r="O86" s="228" t="s">
        <v>679</v>
      </c>
      <c r="P86" s="227"/>
      <c r="Q86" s="227" t="s">
        <v>717</v>
      </c>
      <c r="R86" s="42"/>
      <c r="S86" s="58">
        <v>7</v>
      </c>
      <c r="T86" s="58">
        <v>5</v>
      </c>
      <c r="U86" s="58">
        <v>5</v>
      </c>
      <c r="V86" s="53">
        <f t="shared" si="28"/>
        <v>175</v>
      </c>
      <c r="W86" s="45"/>
      <c r="X86" s="233" t="s">
        <v>720</v>
      </c>
      <c r="Y86" s="233"/>
      <c r="Z86" s="233"/>
      <c r="AA86" s="233"/>
      <c r="AB86" s="233" t="s">
        <v>717</v>
      </c>
      <c r="AC86" s="233"/>
      <c r="AD86" s="233" t="s">
        <v>718</v>
      </c>
      <c r="AE86" s="233"/>
      <c r="AF86" s="233" t="s">
        <v>719</v>
      </c>
      <c r="AG86" s="42"/>
      <c r="AH86" s="58">
        <v>7</v>
      </c>
      <c r="AI86" s="58">
        <v>5</v>
      </c>
      <c r="AJ86" s="58">
        <v>3</v>
      </c>
      <c r="AK86" s="44">
        <f t="shared" si="29"/>
        <v>105</v>
      </c>
      <c r="AL86" s="45"/>
      <c r="AM86" s="55" t="s">
        <v>619</v>
      </c>
      <c r="AN86" s="55"/>
      <c r="AO86" s="55" t="s">
        <v>619</v>
      </c>
      <c r="AP86" s="55"/>
      <c r="AQ86" s="55" t="s">
        <v>619</v>
      </c>
      <c r="AR86" s="55"/>
      <c r="AS86" s="74" t="s">
        <v>619</v>
      </c>
      <c r="AT86" s="55"/>
      <c r="AU86" s="55" t="s">
        <v>619</v>
      </c>
      <c r="AV86" s="55"/>
      <c r="AW86" s="55" t="s">
        <v>619</v>
      </c>
      <c r="AX86" s="55"/>
      <c r="AY86" s="74" t="s">
        <v>619</v>
      </c>
    </row>
    <row r="87" spans="1:51" s="19" customFormat="1" ht="13.2" x14ac:dyDescent="0.25">
      <c r="A87" s="148">
        <v>70</v>
      </c>
      <c r="B87" s="39" t="s">
        <v>705</v>
      </c>
      <c r="C87" s="125" t="s">
        <v>617</v>
      </c>
      <c r="D87" s="126"/>
      <c r="E87" s="126"/>
      <c r="F87" s="126"/>
      <c r="G87" s="127"/>
      <c r="H87" s="56"/>
      <c r="I87" s="226" t="s">
        <v>660</v>
      </c>
      <c r="J87" s="227"/>
      <c r="K87" s="227" t="s">
        <v>106</v>
      </c>
      <c r="L87" s="228"/>
      <c r="M87" s="228" t="s">
        <v>661</v>
      </c>
      <c r="N87" s="228"/>
      <c r="O87" s="228" t="s">
        <v>104</v>
      </c>
      <c r="P87" s="227"/>
      <c r="Q87" s="227" t="s">
        <v>614</v>
      </c>
      <c r="R87" s="42"/>
      <c r="S87" s="58">
        <v>10</v>
      </c>
      <c r="T87" s="58">
        <v>3</v>
      </c>
      <c r="U87" s="58">
        <v>1</v>
      </c>
      <c r="V87" s="53">
        <f t="shared" ref="V87" si="30">S87*T87*U87</f>
        <v>30</v>
      </c>
      <c r="W87" s="45"/>
      <c r="X87" s="233" t="s">
        <v>724</v>
      </c>
      <c r="Y87" s="233"/>
      <c r="Z87" s="233"/>
      <c r="AA87" s="233"/>
      <c r="AB87" s="233" t="s">
        <v>619</v>
      </c>
      <c r="AC87" s="233"/>
      <c r="AD87" s="233" t="s">
        <v>619</v>
      </c>
      <c r="AE87" s="233"/>
      <c r="AF87" s="233" t="s">
        <v>619</v>
      </c>
      <c r="AG87" s="42"/>
      <c r="AH87" s="58"/>
      <c r="AI87" s="58"/>
      <c r="AJ87" s="58"/>
      <c r="AK87" s="44">
        <f t="shared" ref="AK87" si="31">AH87*AI87*AJ87</f>
        <v>0</v>
      </c>
      <c r="AL87" s="45"/>
      <c r="AM87" s="55" t="s">
        <v>619</v>
      </c>
      <c r="AN87" s="55"/>
      <c r="AO87" s="55" t="s">
        <v>619</v>
      </c>
      <c r="AP87" s="55"/>
      <c r="AQ87" s="55" t="s">
        <v>619</v>
      </c>
      <c r="AR87" s="55"/>
      <c r="AS87" s="74" t="s">
        <v>619</v>
      </c>
      <c r="AT87" s="55"/>
      <c r="AU87" s="55" t="s">
        <v>619</v>
      </c>
      <c r="AV87" s="55"/>
      <c r="AW87" s="55" t="s">
        <v>619</v>
      </c>
      <c r="AX87" s="55"/>
      <c r="AY87" s="74" t="s">
        <v>619</v>
      </c>
    </row>
    <row r="88" spans="1:51" s="19" customFormat="1" ht="39.6" x14ac:dyDescent="0.25">
      <c r="A88" s="148">
        <v>71</v>
      </c>
      <c r="B88" s="39" t="s">
        <v>705</v>
      </c>
      <c r="C88" s="125" t="s">
        <v>617</v>
      </c>
      <c r="D88" s="126"/>
      <c r="E88" s="126" t="s">
        <v>617</v>
      </c>
      <c r="F88" s="126"/>
      <c r="G88" s="127"/>
      <c r="H88" s="56"/>
      <c r="I88" s="226" t="s">
        <v>639</v>
      </c>
      <c r="J88" s="227"/>
      <c r="K88" s="227" t="s">
        <v>75</v>
      </c>
      <c r="L88" s="228"/>
      <c r="M88" s="228" t="s">
        <v>677</v>
      </c>
      <c r="N88" s="228"/>
      <c r="O88" s="228" t="s">
        <v>654</v>
      </c>
      <c r="P88" s="227"/>
      <c r="Q88" s="227" t="s">
        <v>614</v>
      </c>
      <c r="R88" s="42"/>
      <c r="S88" s="58">
        <v>7</v>
      </c>
      <c r="T88" s="58">
        <v>5</v>
      </c>
      <c r="U88" s="58">
        <v>5</v>
      </c>
      <c r="V88" s="53">
        <f t="shared" si="28"/>
        <v>175</v>
      </c>
      <c r="W88" s="45"/>
      <c r="X88" s="233" t="s">
        <v>615</v>
      </c>
      <c r="Y88" s="233"/>
      <c r="Z88" s="233"/>
      <c r="AA88" s="233"/>
      <c r="AB88" s="233" t="s">
        <v>614</v>
      </c>
      <c r="AC88" s="233"/>
      <c r="AD88" s="233" t="s">
        <v>1012</v>
      </c>
      <c r="AE88" s="233"/>
      <c r="AF88" s="233" t="s">
        <v>1013</v>
      </c>
      <c r="AG88" s="42"/>
      <c r="AH88" s="58">
        <v>7</v>
      </c>
      <c r="AI88" s="58">
        <v>5</v>
      </c>
      <c r="AJ88" s="58">
        <v>5</v>
      </c>
      <c r="AK88" s="44">
        <f t="shared" si="29"/>
        <v>175</v>
      </c>
      <c r="AL88" s="45"/>
      <c r="AM88" s="55" t="s">
        <v>619</v>
      </c>
      <c r="AN88" s="55"/>
      <c r="AO88" s="55" t="s">
        <v>619</v>
      </c>
      <c r="AP88" s="55"/>
      <c r="AQ88" s="55" t="s">
        <v>619</v>
      </c>
      <c r="AR88" s="55"/>
      <c r="AS88" s="74" t="s">
        <v>619</v>
      </c>
      <c r="AT88" s="55"/>
      <c r="AU88" s="55" t="s">
        <v>619</v>
      </c>
      <c r="AV88" s="55"/>
      <c r="AW88" s="55" t="s">
        <v>619</v>
      </c>
      <c r="AX88" s="55"/>
      <c r="AY88" s="74" t="s">
        <v>619</v>
      </c>
    </row>
    <row r="89" spans="1:51" s="19" customFormat="1" ht="52.8" x14ac:dyDescent="0.25">
      <c r="A89" s="148">
        <v>72</v>
      </c>
      <c r="B89" s="39" t="s">
        <v>705</v>
      </c>
      <c r="C89" s="125" t="s">
        <v>617</v>
      </c>
      <c r="D89" s="126"/>
      <c r="E89" s="126"/>
      <c r="F89" s="126"/>
      <c r="G89" s="127"/>
      <c r="H89" s="56"/>
      <c r="I89" s="226" t="s">
        <v>1302</v>
      </c>
      <c r="J89" s="227"/>
      <c r="K89" s="227" t="s">
        <v>75</v>
      </c>
      <c r="L89" s="228"/>
      <c r="M89" s="228" t="s">
        <v>678</v>
      </c>
      <c r="N89" s="228"/>
      <c r="O89" s="228" t="s">
        <v>103</v>
      </c>
      <c r="P89" s="227"/>
      <c r="Q89" s="227" t="s">
        <v>614</v>
      </c>
      <c r="R89" s="42"/>
      <c r="S89" s="58">
        <v>5</v>
      </c>
      <c r="T89" s="58">
        <v>3</v>
      </c>
      <c r="U89" s="58">
        <v>7</v>
      </c>
      <c r="V89" s="53">
        <f t="shared" si="28"/>
        <v>105</v>
      </c>
      <c r="W89" s="45"/>
      <c r="X89" s="233" t="s">
        <v>1303</v>
      </c>
      <c r="Y89" s="233"/>
      <c r="Z89" s="233"/>
      <c r="AA89" s="233"/>
      <c r="AB89" s="233" t="s">
        <v>717</v>
      </c>
      <c r="AC89" s="233"/>
      <c r="AD89" s="233" t="s">
        <v>740</v>
      </c>
      <c r="AE89" s="233"/>
      <c r="AF89" s="233" t="s">
        <v>739</v>
      </c>
      <c r="AG89" s="42"/>
      <c r="AH89" s="58">
        <v>5</v>
      </c>
      <c r="AI89" s="58">
        <v>3</v>
      </c>
      <c r="AJ89" s="58">
        <v>7</v>
      </c>
      <c r="AK89" s="44">
        <f t="shared" si="29"/>
        <v>105</v>
      </c>
      <c r="AL89" s="45"/>
      <c r="AM89" s="55" t="s">
        <v>619</v>
      </c>
      <c r="AN89" s="55"/>
      <c r="AO89" s="55" t="s">
        <v>619</v>
      </c>
      <c r="AP89" s="55"/>
      <c r="AQ89" s="55" t="s">
        <v>619</v>
      </c>
      <c r="AR89" s="55"/>
      <c r="AS89" s="74" t="s">
        <v>619</v>
      </c>
      <c r="AT89" s="55"/>
      <c r="AU89" s="55" t="s">
        <v>619</v>
      </c>
      <c r="AV89" s="55"/>
      <c r="AW89" s="55" t="s">
        <v>619</v>
      </c>
      <c r="AX89" s="55"/>
      <c r="AY89" s="74" t="s">
        <v>619</v>
      </c>
    </row>
    <row r="90" spans="1:51" s="19" customFormat="1" ht="46.8" customHeight="1" x14ac:dyDescent="0.25">
      <c r="A90" s="148">
        <v>73</v>
      </c>
      <c r="B90" s="39" t="s">
        <v>705</v>
      </c>
      <c r="C90" s="125" t="s">
        <v>617</v>
      </c>
      <c r="D90" s="126"/>
      <c r="E90" s="126"/>
      <c r="F90" s="126"/>
      <c r="G90" s="127"/>
      <c r="H90" s="56"/>
      <c r="I90" s="226" t="s">
        <v>640</v>
      </c>
      <c r="J90" s="227"/>
      <c r="K90" s="227" t="s">
        <v>35</v>
      </c>
      <c r="L90" s="228"/>
      <c r="M90" s="228" t="s">
        <v>702</v>
      </c>
      <c r="N90" s="228"/>
      <c r="O90" s="228" t="s">
        <v>679</v>
      </c>
      <c r="P90" s="227"/>
      <c r="Q90" s="227" t="s">
        <v>717</v>
      </c>
      <c r="R90" s="42"/>
      <c r="S90" s="58">
        <v>5</v>
      </c>
      <c r="T90" s="58">
        <v>3</v>
      </c>
      <c r="U90" s="58">
        <v>5</v>
      </c>
      <c r="V90" s="53">
        <f t="shared" si="28"/>
        <v>75</v>
      </c>
      <c r="W90" s="45"/>
      <c r="X90" s="233" t="s">
        <v>724</v>
      </c>
      <c r="Y90" s="233"/>
      <c r="Z90" s="233"/>
      <c r="AA90" s="233"/>
      <c r="AB90" s="233" t="s">
        <v>619</v>
      </c>
      <c r="AC90" s="233"/>
      <c r="AD90" s="233" t="s">
        <v>619</v>
      </c>
      <c r="AE90" s="233"/>
      <c r="AF90" s="233" t="s">
        <v>619</v>
      </c>
      <c r="AG90" s="42"/>
      <c r="AH90" s="188">
        <v>5</v>
      </c>
      <c r="AI90" s="188">
        <v>3</v>
      </c>
      <c r="AJ90" s="188">
        <v>5</v>
      </c>
      <c r="AK90" s="44">
        <f t="shared" si="29"/>
        <v>75</v>
      </c>
      <c r="AL90" s="45"/>
      <c r="AM90" s="55" t="s">
        <v>619</v>
      </c>
      <c r="AN90" s="55"/>
      <c r="AO90" s="55" t="s">
        <v>619</v>
      </c>
      <c r="AP90" s="55"/>
      <c r="AQ90" s="55" t="s">
        <v>619</v>
      </c>
      <c r="AR90" s="55"/>
      <c r="AS90" s="74" t="s">
        <v>619</v>
      </c>
      <c r="AT90" s="55"/>
      <c r="AU90" s="55" t="s">
        <v>619</v>
      </c>
      <c r="AV90" s="55"/>
      <c r="AW90" s="55" t="s">
        <v>619</v>
      </c>
      <c r="AX90" s="55"/>
      <c r="AY90" s="74" t="s">
        <v>619</v>
      </c>
    </row>
    <row r="91" spans="1:51" s="279" customFormat="1" ht="13.2" x14ac:dyDescent="0.25">
      <c r="A91" s="148">
        <v>74</v>
      </c>
      <c r="B91" s="270" t="s">
        <v>1684</v>
      </c>
      <c r="C91" s="129"/>
      <c r="D91" s="130"/>
      <c r="E91" s="130"/>
      <c r="F91" s="130"/>
      <c r="G91" s="131"/>
      <c r="H91" s="271"/>
      <c r="I91" s="272"/>
      <c r="J91" s="273"/>
      <c r="K91" s="273"/>
      <c r="L91" s="272"/>
      <c r="M91" s="272"/>
      <c r="N91" s="272"/>
      <c r="O91" s="272"/>
      <c r="P91" s="273"/>
      <c r="Q91" s="273"/>
      <c r="R91" s="274"/>
      <c r="S91" s="275"/>
      <c r="T91" s="275"/>
      <c r="U91" s="275"/>
      <c r="V91" s="276"/>
      <c r="W91" s="277"/>
      <c r="X91" s="272"/>
      <c r="Y91" s="272"/>
      <c r="Z91" s="272"/>
      <c r="AA91" s="272"/>
      <c r="AB91" s="272"/>
      <c r="AC91" s="272"/>
      <c r="AD91" s="272"/>
      <c r="AE91" s="272"/>
      <c r="AF91" s="272"/>
      <c r="AG91" s="274"/>
      <c r="AH91" s="275"/>
      <c r="AI91" s="275"/>
      <c r="AJ91" s="275"/>
      <c r="AK91" s="275"/>
      <c r="AL91" s="277"/>
      <c r="AM91" s="273"/>
      <c r="AN91" s="273"/>
      <c r="AO91" s="273"/>
      <c r="AP91" s="273"/>
      <c r="AQ91" s="273"/>
      <c r="AR91" s="273"/>
      <c r="AS91" s="278"/>
      <c r="AT91" s="273"/>
      <c r="AU91" s="273"/>
      <c r="AV91" s="273"/>
      <c r="AW91" s="273"/>
      <c r="AX91" s="273"/>
      <c r="AY91" s="278"/>
    </row>
    <row r="92" spans="1:51" s="19" customFormat="1" ht="52.8" x14ac:dyDescent="0.25">
      <c r="A92" s="148">
        <v>75</v>
      </c>
      <c r="B92" s="39" t="s">
        <v>705</v>
      </c>
      <c r="C92" s="267" t="s">
        <v>617</v>
      </c>
      <c r="D92" s="268"/>
      <c r="E92" s="268"/>
      <c r="F92" s="268"/>
      <c r="G92" s="269"/>
      <c r="H92" s="259"/>
      <c r="I92" s="231" t="s">
        <v>645</v>
      </c>
      <c r="J92" s="260"/>
      <c r="K92" s="260" t="s">
        <v>145</v>
      </c>
      <c r="L92" s="261"/>
      <c r="M92" s="261" t="s">
        <v>695</v>
      </c>
      <c r="N92" s="261"/>
      <c r="O92" s="261" t="s">
        <v>679</v>
      </c>
      <c r="P92" s="260"/>
      <c r="Q92" s="260" t="s">
        <v>1632</v>
      </c>
      <c r="R92" s="42"/>
      <c r="S92" s="262">
        <v>1</v>
      </c>
      <c r="T92" s="262">
        <v>10</v>
      </c>
      <c r="U92" s="262">
        <v>7</v>
      </c>
      <c r="V92" s="44">
        <f t="shared" si="28"/>
        <v>70</v>
      </c>
      <c r="W92" s="45"/>
      <c r="X92" s="263" t="s">
        <v>2007</v>
      </c>
      <c r="Y92" s="263"/>
      <c r="Z92" s="263"/>
      <c r="AA92" s="263"/>
      <c r="AB92" s="263" t="s">
        <v>754</v>
      </c>
      <c r="AC92" s="263"/>
      <c r="AD92" s="263" t="s">
        <v>2008</v>
      </c>
      <c r="AE92" s="263"/>
      <c r="AF92" s="263" t="s">
        <v>755</v>
      </c>
      <c r="AG92" s="42"/>
      <c r="AH92" s="262">
        <v>1</v>
      </c>
      <c r="AI92" s="262">
        <v>10</v>
      </c>
      <c r="AJ92" s="262">
        <v>7</v>
      </c>
      <c r="AK92" s="44">
        <f t="shared" si="29"/>
        <v>70</v>
      </c>
      <c r="AL92" s="45"/>
      <c r="AM92" s="110" t="s">
        <v>619</v>
      </c>
      <c r="AN92" s="110"/>
      <c r="AO92" s="110" t="s">
        <v>619</v>
      </c>
      <c r="AP92" s="110"/>
      <c r="AQ92" s="110" t="s">
        <v>619</v>
      </c>
      <c r="AR92" s="110"/>
      <c r="AS92" s="115" t="s">
        <v>619</v>
      </c>
      <c r="AT92" s="110"/>
      <c r="AU92" s="110" t="s">
        <v>619</v>
      </c>
      <c r="AV92" s="110"/>
      <c r="AW92" s="110" t="s">
        <v>619</v>
      </c>
      <c r="AX92" s="110"/>
      <c r="AY92" s="115" t="s">
        <v>619</v>
      </c>
    </row>
    <row r="93" spans="1:51" s="19" customFormat="1" ht="52.8" x14ac:dyDescent="0.25">
      <c r="A93" s="148">
        <v>76</v>
      </c>
      <c r="B93" s="39" t="s">
        <v>705</v>
      </c>
      <c r="C93" s="125" t="s">
        <v>617</v>
      </c>
      <c r="D93" s="126"/>
      <c r="E93" s="126"/>
      <c r="F93" s="126" t="s">
        <v>617</v>
      </c>
      <c r="G93" s="127" t="s">
        <v>617</v>
      </c>
      <c r="H93" s="56"/>
      <c r="I93" s="226" t="s">
        <v>645</v>
      </c>
      <c r="J93" s="227"/>
      <c r="K93" s="227" t="s">
        <v>145</v>
      </c>
      <c r="L93" s="228"/>
      <c r="M93" s="228" t="s">
        <v>696</v>
      </c>
      <c r="N93" s="228"/>
      <c r="O93" s="228" t="s">
        <v>101</v>
      </c>
      <c r="P93" s="227"/>
      <c r="Q93" s="227" t="s">
        <v>1632</v>
      </c>
      <c r="R93" s="42"/>
      <c r="S93" s="58">
        <v>1</v>
      </c>
      <c r="T93" s="58">
        <v>10</v>
      </c>
      <c r="U93" s="58">
        <v>7</v>
      </c>
      <c r="V93" s="53">
        <f t="shared" si="28"/>
        <v>70</v>
      </c>
      <c r="W93" s="45"/>
      <c r="X93" s="233" t="s">
        <v>2007</v>
      </c>
      <c r="Y93" s="233"/>
      <c r="Z93" s="233"/>
      <c r="AA93" s="233"/>
      <c r="AB93" s="233" t="s">
        <v>754</v>
      </c>
      <c r="AC93" s="233"/>
      <c r="AD93" s="233" t="s">
        <v>2008</v>
      </c>
      <c r="AE93" s="233"/>
      <c r="AF93" s="233" t="s">
        <v>755</v>
      </c>
      <c r="AG93" s="42"/>
      <c r="AH93" s="58">
        <v>1</v>
      </c>
      <c r="AI93" s="58">
        <v>10</v>
      </c>
      <c r="AJ93" s="58">
        <v>7</v>
      </c>
      <c r="AK93" s="44">
        <f t="shared" si="29"/>
        <v>70</v>
      </c>
      <c r="AL93" s="45"/>
      <c r="AM93" s="123" t="s">
        <v>619</v>
      </c>
      <c r="AN93" s="123"/>
      <c r="AO93" s="123" t="s">
        <v>619</v>
      </c>
      <c r="AP93" s="123"/>
      <c r="AQ93" s="123" t="s">
        <v>619</v>
      </c>
      <c r="AR93" s="123"/>
      <c r="AS93" s="124" t="s">
        <v>619</v>
      </c>
      <c r="AT93" s="123"/>
      <c r="AU93" s="123" t="s">
        <v>619</v>
      </c>
      <c r="AV93" s="123"/>
      <c r="AW93" s="123" t="s">
        <v>619</v>
      </c>
      <c r="AX93" s="123"/>
      <c r="AY93" s="124" t="s">
        <v>619</v>
      </c>
    </row>
    <row r="94" spans="1:51" s="279" customFormat="1" ht="13.8" thickBot="1" x14ac:dyDescent="0.3">
      <c r="A94" s="148">
        <v>77</v>
      </c>
      <c r="B94" s="270" t="s">
        <v>1685</v>
      </c>
      <c r="C94" s="129"/>
      <c r="D94" s="130"/>
      <c r="E94" s="130"/>
      <c r="F94" s="130"/>
      <c r="G94" s="131"/>
      <c r="H94" s="271"/>
      <c r="I94" s="272"/>
      <c r="J94" s="273"/>
      <c r="K94" s="273"/>
      <c r="L94" s="272"/>
      <c r="M94" s="272"/>
      <c r="N94" s="272"/>
      <c r="O94" s="272"/>
      <c r="P94" s="273"/>
      <c r="Q94" s="273"/>
      <c r="R94" s="274"/>
      <c r="S94" s="275"/>
      <c r="T94" s="275"/>
      <c r="U94" s="275"/>
      <c r="V94" s="276"/>
      <c r="W94" s="277"/>
      <c r="X94" s="272"/>
      <c r="Y94" s="272"/>
      <c r="Z94" s="272"/>
      <c r="AA94" s="272"/>
      <c r="AB94" s="272"/>
      <c r="AC94" s="272"/>
      <c r="AD94" s="272"/>
      <c r="AE94" s="272"/>
      <c r="AF94" s="272"/>
      <c r="AG94" s="274"/>
      <c r="AH94" s="275"/>
      <c r="AI94" s="275"/>
      <c r="AJ94" s="275"/>
      <c r="AK94" s="275"/>
      <c r="AL94" s="277"/>
      <c r="AM94" s="273"/>
      <c r="AN94" s="273"/>
      <c r="AO94" s="273"/>
      <c r="AP94" s="273"/>
      <c r="AQ94" s="273"/>
      <c r="AR94" s="273"/>
      <c r="AS94" s="278"/>
      <c r="AT94" s="273"/>
      <c r="AU94" s="273"/>
      <c r="AV94" s="273"/>
      <c r="AW94" s="273"/>
      <c r="AX94" s="273"/>
      <c r="AY94" s="278"/>
    </row>
    <row r="95" spans="1:51" s="19" customFormat="1" ht="68.55" customHeight="1" thickBot="1" x14ac:dyDescent="0.3">
      <c r="A95" s="148">
        <v>78</v>
      </c>
      <c r="B95" s="225" t="s">
        <v>705</v>
      </c>
      <c r="C95" s="201" t="s">
        <v>617</v>
      </c>
      <c r="D95" s="316" t="s">
        <v>617</v>
      </c>
      <c r="E95" s="202" t="s">
        <v>617</v>
      </c>
      <c r="F95" s="316" t="s">
        <v>617</v>
      </c>
      <c r="G95" s="203" t="s">
        <v>617</v>
      </c>
      <c r="H95" s="223"/>
      <c r="I95" s="226" t="s">
        <v>1536</v>
      </c>
      <c r="J95" s="226"/>
      <c r="K95" s="361" t="s">
        <v>2051</v>
      </c>
      <c r="L95" s="226"/>
      <c r="M95" s="226" t="s">
        <v>1619</v>
      </c>
      <c r="N95" s="226"/>
      <c r="O95" s="226" t="s">
        <v>1620</v>
      </c>
      <c r="P95" s="226"/>
      <c r="Q95" s="226" t="s">
        <v>614</v>
      </c>
      <c r="R95" s="214"/>
      <c r="S95" s="224">
        <v>7</v>
      </c>
      <c r="T95" s="224">
        <v>7</v>
      </c>
      <c r="U95" s="224">
        <v>7</v>
      </c>
      <c r="V95" s="53">
        <f t="shared" si="28"/>
        <v>343</v>
      </c>
      <c r="W95" s="45"/>
      <c r="X95" s="234" t="s">
        <v>1542</v>
      </c>
      <c r="Y95" s="234"/>
      <c r="Z95" s="234"/>
      <c r="AA95" s="234"/>
      <c r="AB95" s="234" t="s">
        <v>732</v>
      </c>
      <c r="AC95" s="234"/>
      <c r="AD95" s="234" t="s">
        <v>1829</v>
      </c>
      <c r="AE95" s="234"/>
      <c r="AF95" s="234" t="s">
        <v>1544</v>
      </c>
      <c r="AG95" s="104"/>
      <c r="AH95" s="215">
        <v>7</v>
      </c>
      <c r="AI95" s="215">
        <v>3</v>
      </c>
      <c r="AJ95" s="215">
        <v>7</v>
      </c>
      <c r="AK95" s="44">
        <f t="shared" si="29"/>
        <v>147</v>
      </c>
      <c r="AL95" s="45"/>
      <c r="AM95" s="360" t="s">
        <v>2050</v>
      </c>
      <c r="AN95" s="212"/>
      <c r="AO95" s="173" t="s">
        <v>1832</v>
      </c>
      <c r="AP95" s="173"/>
      <c r="AQ95" s="173" t="s">
        <v>732</v>
      </c>
      <c r="AR95" s="173"/>
      <c r="AS95" s="317">
        <v>44835</v>
      </c>
      <c r="AT95" s="212"/>
      <c r="AU95" s="173" t="s">
        <v>1833</v>
      </c>
      <c r="AV95" s="173"/>
      <c r="AW95" s="173" t="s">
        <v>1834</v>
      </c>
      <c r="AX95" s="173"/>
      <c r="AY95" s="317">
        <v>44927</v>
      </c>
    </row>
    <row r="96" spans="1:51" s="185" customFormat="1" ht="175.2" customHeight="1" x14ac:dyDescent="0.25">
      <c r="A96" s="346">
        <v>79</v>
      </c>
      <c r="B96" s="355" t="s">
        <v>705</v>
      </c>
      <c r="C96" s="218"/>
      <c r="D96" s="280" t="s">
        <v>617</v>
      </c>
      <c r="E96" s="280" t="s">
        <v>617</v>
      </c>
      <c r="F96" s="280"/>
      <c r="G96" s="347" t="s">
        <v>617</v>
      </c>
      <c r="H96" s="348"/>
      <c r="I96" s="226" t="s">
        <v>2038</v>
      </c>
      <c r="J96" s="303"/>
      <c r="K96" s="303" t="s">
        <v>1994</v>
      </c>
      <c r="L96" s="303"/>
      <c r="M96" s="303" t="s">
        <v>2048</v>
      </c>
      <c r="N96" s="303"/>
      <c r="O96" s="303" t="s">
        <v>1620</v>
      </c>
      <c r="P96" s="303"/>
      <c r="Q96" s="303" t="s">
        <v>2049</v>
      </c>
      <c r="R96" s="351"/>
      <c r="S96" s="196">
        <v>10</v>
      </c>
      <c r="T96" s="196">
        <v>5</v>
      </c>
      <c r="U96" s="196">
        <v>7</v>
      </c>
      <c r="V96" s="53">
        <f t="shared" si="28"/>
        <v>350</v>
      </c>
      <c r="W96" s="184"/>
      <c r="X96" s="356" t="s">
        <v>2063</v>
      </c>
      <c r="Y96" s="356"/>
      <c r="Z96" s="356"/>
      <c r="AA96" s="356"/>
      <c r="AB96" s="356" t="s">
        <v>732</v>
      </c>
      <c r="AC96" s="356"/>
      <c r="AD96" s="356" t="s">
        <v>2064</v>
      </c>
      <c r="AE96" s="356"/>
      <c r="AF96" s="356" t="s">
        <v>1544</v>
      </c>
      <c r="AG96" s="357"/>
      <c r="AH96" s="353">
        <v>7</v>
      </c>
      <c r="AI96" s="353">
        <v>3</v>
      </c>
      <c r="AJ96" s="353">
        <v>7</v>
      </c>
      <c r="AK96" s="183">
        <f t="shared" si="29"/>
        <v>147</v>
      </c>
      <c r="AL96" s="184"/>
      <c r="AM96" s="354" t="s">
        <v>2054</v>
      </c>
      <c r="AN96" s="354"/>
      <c r="AO96" s="354" t="s">
        <v>2052</v>
      </c>
      <c r="AP96" s="354"/>
      <c r="AQ96" s="354" t="s">
        <v>2065</v>
      </c>
      <c r="AR96" s="354"/>
      <c r="AS96" s="358" t="s">
        <v>2053</v>
      </c>
      <c r="AT96" s="354"/>
      <c r="AU96" s="354"/>
      <c r="AV96" s="354"/>
      <c r="AW96" s="354"/>
      <c r="AX96" s="354"/>
      <c r="AY96" s="358"/>
    </row>
  </sheetData>
  <autoFilter ref="A11:AY95" xr:uid="{00000000-0009-0000-0000-000004000000}"/>
  <mergeCells count="9">
    <mergeCell ref="B29:I29"/>
    <mergeCell ref="B41:I41"/>
    <mergeCell ref="AM7:AY7"/>
    <mergeCell ref="C9:G9"/>
    <mergeCell ref="F4:H4"/>
    <mergeCell ref="F5:H5"/>
    <mergeCell ref="B7:W7"/>
    <mergeCell ref="X7:AL7"/>
    <mergeCell ref="B12:I12"/>
  </mergeCells>
  <conditionalFormatting sqref="V13:V17">
    <cfRule type="cellIs" dxfId="551" priority="526" operator="between">
      <formula>226</formula>
      <formula>449</formula>
    </cfRule>
  </conditionalFormatting>
  <conditionalFormatting sqref="V18:V22">
    <cfRule type="cellIs" dxfId="550" priority="100" operator="between">
      <formula>226</formula>
      <formula>449</formula>
    </cfRule>
  </conditionalFormatting>
  <conditionalFormatting sqref="V24">
    <cfRule type="cellIs" dxfId="549" priority="28" operator="between">
      <formula>226</formula>
      <formula>449</formula>
    </cfRule>
  </conditionalFormatting>
  <conditionalFormatting sqref="V26:V28">
    <cfRule type="cellIs" dxfId="548" priority="19" operator="between">
      <formula>226</formula>
      <formula>449</formula>
    </cfRule>
  </conditionalFormatting>
  <conditionalFormatting sqref="V30">
    <cfRule type="cellIs" dxfId="547" priority="415" operator="between">
      <formula>226</formula>
      <formula>449</formula>
    </cfRule>
  </conditionalFormatting>
  <conditionalFormatting sqref="V31">
    <cfRule type="cellIs" dxfId="546" priority="229" operator="between">
      <formula>226</formula>
      <formula>449</formula>
    </cfRule>
  </conditionalFormatting>
  <conditionalFormatting sqref="V31:V32 AK31:AK32">
    <cfRule type="cellIs" dxfId="545" priority="114" operator="between">
      <formula>226</formula>
      <formula>449</formula>
    </cfRule>
  </conditionalFormatting>
  <conditionalFormatting sqref="V33">
    <cfRule type="cellIs" dxfId="544" priority="607" operator="between">
      <formula>226</formula>
      <formula>449</formula>
    </cfRule>
    <cfRule type="cellIs" dxfId="543" priority="610" operator="between">
      <formula>226</formula>
      <formula>449</formula>
    </cfRule>
  </conditionalFormatting>
  <conditionalFormatting sqref="V34:V35">
    <cfRule type="cellIs" dxfId="542" priority="304" operator="between">
      <formula>226</formula>
      <formula>449</formula>
    </cfRule>
  </conditionalFormatting>
  <conditionalFormatting sqref="V34:V36">
    <cfRule type="cellIs" dxfId="541" priority="205" operator="between">
      <formula>226</formula>
      <formula>449</formula>
    </cfRule>
  </conditionalFormatting>
  <conditionalFormatting sqref="V36:V37">
    <cfRule type="cellIs" dxfId="540" priority="181" operator="between">
      <formula>226</formula>
      <formula>449</formula>
    </cfRule>
  </conditionalFormatting>
  <conditionalFormatting sqref="V37:V39 AK37:AK39">
    <cfRule type="cellIs" dxfId="539" priority="121" operator="between">
      <formula>226</formula>
      <formula>449</formula>
    </cfRule>
  </conditionalFormatting>
  <conditionalFormatting sqref="V40">
    <cfRule type="cellIs" dxfId="538" priority="490" operator="between">
      <formula>226</formula>
      <formula>449</formula>
    </cfRule>
  </conditionalFormatting>
  <conditionalFormatting sqref="V40:V41 V57:V58">
    <cfRule type="cellIs" dxfId="537" priority="478" operator="between">
      <formula>226</formula>
      <formula>449</formula>
    </cfRule>
  </conditionalFormatting>
  <conditionalFormatting sqref="V41">
    <cfRule type="cellIs" dxfId="536" priority="475" operator="between">
      <formula>226</formula>
      <formula>449</formula>
    </cfRule>
  </conditionalFormatting>
  <conditionalFormatting sqref="V42:V43">
    <cfRule type="cellIs" dxfId="535" priority="328" operator="between">
      <formula>226</formula>
      <formula>449</formula>
    </cfRule>
  </conditionalFormatting>
  <conditionalFormatting sqref="V42:V44">
    <cfRule type="cellIs" dxfId="534" priority="316" operator="between">
      <formula>226</formula>
      <formula>449</formula>
    </cfRule>
  </conditionalFormatting>
  <conditionalFormatting sqref="V44:V45">
    <cfRule type="cellIs" dxfId="533" priority="193" operator="between">
      <formula>226</formula>
      <formula>449</formula>
    </cfRule>
  </conditionalFormatting>
  <conditionalFormatting sqref="V45:V54 AK46:AK54">
    <cfRule type="cellIs" dxfId="532" priority="58" operator="between">
      <formula>226</formula>
      <formula>449</formula>
    </cfRule>
  </conditionalFormatting>
  <conditionalFormatting sqref="V55 AK55">
    <cfRule type="cellIs" dxfId="531" priority="412" operator="between">
      <formula>226</formula>
      <formula>449</formula>
    </cfRule>
  </conditionalFormatting>
  <conditionalFormatting sqref="V55">
    <cfRule type="cellIs" dxfId="530" priority="409" operator="between">
      <formula>226</formula>
      <formula>449</formula>
    </cfRule>
  </conditionalFormatting>
  <conditionalFormatting sqref="V56:V58">
    <cfRule type="cellIs" dxfId="529" priority="385" operator="between">
      <formula>226</formula>
      <formula>449</formula>
    </cfRule>
  </conditionalFormatting>
  <conditionalFormatting sqref="V56:V59">
    <cfRule type="cellIs" dxfId="528" priority="388" operator="between">
      <formula>226</formula>
      <formula>449</formula>
    </cfRule>
  </conditionalFormatting>
  <conditionalFormatting sqref="V57:V59">
    <cfRule type="cellIs" dxfId="527" priority="394" operator="between">
      <formula>226</formula>
      <formula>449</formula>
    </cfRule>
  </conditionalFormatting>
  <conditionalFormatting sqref="V58">
    <cfRule type="cellIs" dxfId="526" priority="166" operator="between">
      <formula>226</formula>
      <formula>449</formula>
    </cfRule>
    <cfRule type="cellIs" dxfId="525" priority="169" operator="between">
      <formula>226</formula>
      <formula>449</formula>
    </cfRule>
  </conditionalFormatting>
  <conditionalFormatting sqref="V60">
    <cfRule type="cellIs" dxfId="524" priority="376" operator="between">
      <formula>226</formula>
      <formula>449</formula>
    </cfRule>
  </conditionalFormatting>
  <conditionalFormatting sqref="V60:V61">
    <cfRule type="cellIs" dxfId="523" priority="51" operator="between">
      <formula>226</formula>
      <formula>449</formula>
    </cfRule>
  </conditionalFormatting>
  <conditionalFormatting sqref="V61">
    <cfRule type="cellIs" dxfId="522" priority="48" operator="between">
      <formula>226</formula>
      <formula>449</formula>
    </cfRule>
  </conditionalFormatting>
  <conditionalFormatting sqref="V62">
    <cfRule type="cellIs" dxfId="521" priority="442" operator="between">
      <formula>226</formula>
      <formula>449</formula>
    </cfRule>
  </conditionalFormatting>
  <conditionalFormatting sqref="V62:V69 V72">
    <cfRule type="cellIs" dxfId="520" priority="145" operator="between">
      <formula>226</formula>
      <formula>449</formula>
    </cfRule>
  </conditionalFormatting>
  <conditionalFormatting sqref="V63:V71 AK63:AK71">
    <cfRule type="cellIs" dxfId="519" priority="65" operator="between">
      <formula>226</formula>
      <formula>449</formula>
    </cfRule>
  </conditionalFormatting>
  <conditionalFormatting sqref="V72:V73">
    <cfRule type="cellIs" dxfId="518" priority="133" operator="between">
      <formula>226</formula>
      <formula>449</formula>
    </cfRule>
  </conditionalFormatting>
  <conditionalFormatting sqref="V73">
    <cfRule type="cellIs" dxfId="517" priority="130" operator="between">
      <formula>226</formula>
      <formula>449</formula>
    </cfRule>
  </conditionalFormatting>
  <conditionalFormatting sqref="V74">
    <cfRule type="cellIs" dxfId="516" priority="238" operator="between">
      <formula>226</formula>
      <formula>449</formula>
    </cfRule>
    <cfRule type="cellIs" dxfId="515" priority="241" operator="between">
      <formula>226</formula>
      <formula>449</formula>
    </cfRule>
  </conditionalFormatting>
  <conditionalFormatting sqref="V76">
    <cfRule type="cellIs" dxfId="514" priority="244" operator="between">
      <formula>226</formula>
      <formula>449</formula>
    </cfRule>
    <cfRule type="cellIs" dxfId="513" priority="247" operator="between">
      <formula>226</formula>
      <formula>449</formula>
    </cfRule>
  </conditionalFormatting>
  <conditionalFormatting sqref="V77">
    <cfRule type="cellIs" dxfId="512" priority="262" operator="between">
      <formula>226</formula>
      <formula>449</formula>
    </cfRule>
    <cfRule type="cellIs" dxfId="511" priority="265" operator="between">
      <formula>226</formula>
      <formula>449</formula>
    </cfRule>
  </conditionalFormatting>
  <conditionalFormatting sqref="V78">
    <cfRule type="cellIs" dxfId="510" priority="250" operator="between">
      <formula>226</formula>
      <formula>449</formula>
    </cfRule>
  </conditionalFormatting>
  <conditionalFormatting sqref="V78:V81">
    <cfRule type="cellIs" dxfId="509" priority="253" operator="between">
      <formula>226</formula>
      <formula>449</formula>
    </cfRule>
  </conditionalFormatting>
  <conditionalFormatting sqref="V79:V86">
    <cfRule type="cellIs" dxfId="508" priority="277" operator="between">
      <formula>226</formula>
      <formula>449</formula>
    </cfRule>
  </conditionalFormatting>
  <conditionalFormatting sqref="V82:V86 V92:V93 AK88:AK90 AK92:AK93 V23 V29">
    <cfRule type="cellIs" dxfId="507" priority="697" operator="between">
      <formula>226</formula>
      <formula>449</formula>
    </cfRule>
  </conditionalFormatting>
  <conditionalFormatting sqref="V87">
    <cfRule type="cellIs" dxfId="506" priority="154" operator="between">
      <formula>226</formula>
      <formula>449</formula>
    </cfRule>
  </conditionalFormatting>
  <conditionalFormatting sqref="V87:V90">
    <cfRule type="cellIs" dxfId="505" priority="157" operator="between">
      <formula>226</formula>
      <formula>449</formula>
    </cfRule>
  </conditionalFormatting>
  <conditionalFormatting sqref="V95:V96">
    <cfRule type="cellIs" dxfId="504" priority="592" operator="between">
      <formula>226</formula>
      <formula>449</formula>
    </cfRule>
  </conditionalFormatting>
  <conditionalFormatting sqref="V95:V96">
    <cfRule type="cellIs" dxfId="503" priority="39" operator="between">
      <formula>226</formula>
      <formula>449</formula>
    </cfRule>
  </conditionalFormatting>
  <conditionalFormatting sqref="V96">
    <cfRule type="cellIs" dxfId="502" priority="36" operator="between">
      <formula>226</formula>
      <formula>449</formula>
    </cfRule>
  </conditionalFormatting>
  <conditionalFormatting sqref="AK13:AK28 V25">
    <cfRule type="cellIs" dxfId="501" priority="9" operator="between">
      <formula>226</formula>
      <formula>449</formula>
    </cfRule>
  </conditionalFormatting>
  <conditionalFormatting sqref="AK29:AK30 V30">
    <cfRule type="cellIs" dxfId="500" priority="418" operator="between">
      <formula>226</formula>
      <formula>449</formula>
    </cfRule>
  </conditionalFormatting>
  <conditionalFormatting sqref="AK31">
    <cfRule type="cellIs" dxfId="499" priority="223" operator="between">
      <formula>226</formula>
      <formula>449</formula>
    </cfRule>
  </conditionalFormatting>
  <conditionalFormatting sqref="AK33">
    <cfRule type="cellIs" dxfId="498" priority="604" operator="between">
      <formula>226</formula>
      <formula>449</formula>
    </cfRule>
  </conditionalFormatting>
  <conditionalFormatting sqref="AK33:AK35">
    <cfRule type="cellIs" dxfId="497" priority="298" operator="between">
      <formula>226</formula>
      <formula>449</formula>
    </cfRule>
  </conditionalFormatting>
  <conditionalFormatting sqref="AK34:AK36">
    <cfRule type="cellIs" dxfId="496" priority="199" operator="between">
      <formula>226</formula>
      <formula>449</formula>
    </cfRule>
  </conditionalFormatting>
  <conditionalFormatting sqref="AK36:AK37">
    <cfRule type="cellIs" dxfId="495" priority="175" operator="between">
      <formula>226</formula>
      <formula>449</formula>
    </cfRule>
  </conditionalFormatting>
  <conditionalFormatting sqref="AK40">
    <cfRule type="cellIs" dxfId="494" priority="484" operator="between">
      <formula>226</formula>
      <formula>449</formula>
    </cfRule>
  </conditionalFormatting>
  <conditionalFormatting sqref="AK40:AK41 AK57:AK58">
    <cfRule type="cellIs" dxfId="493" priority="472" operator="between">
      <formula>226</formula>
      <formula>449</formula>
    </cfRule>
  </conditionalFormatting>
  <conditionalFormatting sqref="AK41:AK43">
    <cfRule type="cellIs" dxfId="492" priority="322" operator="between">
      <formula>226</formula>
      <formula>449</formula>
    </cfRule>
  </conditionalFormatting>
  <conditionalFormatting sqref="AK42:AK44">
    <cfRule type="cellIs" dxfId="491" priority="310" operator="between">
      <formula>226</formula>
      <formula>449</formula>
    </cfRule>
  </conditionalFormatting>
  <conditionalFormatting sqref="AK44:AK45">
    <cfRule type="cellIs" dxfId="490" priority="187" operator="between">
      <formula>226</formula>
      <formula>449</formula>
    </cfRule>
  </conditionalFormatting>
  <conditionalFormatting sqref="AK45">
    <cfRule type="cellIs" dxfId="489" priority="184" operator="between">
      <formula>226</formula>
      <formula>449</formula>
    </cfRule>
  </conditionalFormatting>
  <conditionalFormatting sqref="AK56:AK59">
    <cfRule type="cellIs" dxfId="488" priority="382" operator="between">
      <formula>226</formula>
      <formula>449</formula>
    </cfRule>
  </conditionalFormatting>
  <conditionalFormatting sqref="AK56:AK60">
    <cfRule type="cellIs" dxfId="487" priority="370" operator="between">
      <formula>226</formula>
      <formula>449</formula>
    </cfRule>
  </conditionalFormatting>
  <conditionalFormatting sqref="AK57:AK58">
    <cfRule type="cellIs" dxfId="486" priority="469" operator="between">
      <formula>226</formula>
      <formula>449</formula>
    </cfRule>
  </conditionalFormatting>
  <conditionalFormatting sqref="AK58">
    <cfRule type="cellIs" dxfId="485" priority="160" operator="between">
      <formula>226</formula>
      <formula>449</formula>
    </cfRule>
    <cfRule type="cellIs" dxfId="484" priority="163" operator="between">
      <formula>226</formula>
      <formula>449</formula>
    </cfRule>
  </conditionalFormatting>
  <conditionalFormatting sqref="AK60">
    <cfRule type="cellIs" dxfId="483" priority="367" operator="between">
      <formula>226</formula>
      <formula>449</formula>
    </cfRule>
  </conditionalFormatting>
  <conditionalFormatting sqref="AK61">
    <cfRule type="cellIs" dxfId="482" priority="42" operator="between">
      <formula>226</formula>
      <formula>449</formula>
    </cfRule>
    <cfRule type="cellIs" dxfId="481" priority="45" operator="between">
      <formula>226</formula>
      <formula>449</formula>
    </cfRule>
  </conditionalFormatting>
  <conditionalFormatting sqref="AK62">
    <cfRule type="cellIs" dxfId="480" priority="436" operator="between">
      <formula>226</formula>
      <formula>449</formula>
    </cfRule>
  </conditionalFormatting>
  <conditionalFormatting sqref="AK62:AK69 AK72">
    <cfRule type="cellIs" dxfId="479" priority="139" operator="between">
      <formula>226</formula>
      <formula>449</formula>
    </cfRule>
  </conditionalFormatting>
  <conditionalFormatting sqref="AK72:AK74">
    <cfRule type="cellIs" dxfId="478" priority="127" operator="between">
      <formula>226</formula>
      <formula>449</formula>
    </cfRule>
  </conditionalFormatting>
  <conditionalFormatting sqref="AK73">
    <cfRule type="cellIs" dxfId="477" priority="124" operator="between">
      <formula>226</formula>
      <formula>449</formula>
    </cfRule>
  </conditionalFormatting>
  <conditionalFormatting sqref="AK74">
    <cfRule type="cellIs" dxfId="476" priority="235" operator="between">
      <formula>226</formula>
      <formula>449</formula>
    </cfRule>
  </conditionalFormatting>
  <conditionalFormatting sqref="AK76:AK78">
    <cfRule type="cellIs" dxfId="475" priority="256" operator="between">
      <formula>226</formula>
      <formula>449</formula>
    </cfRule>
  </conditionalFormatting>
  <conditionalFormatting sqref="AK76:AK81">
    <cfRule type="cellIs" dxfId="474" priority="259" operator="between">
      <formula>226</formula>
      <formula>449</formula>
    </cfRule>
  </conditionalFormatting>
  <conditionalFormatting sqref="AK79:AK86">
    <cfRule type="cellIs" dxfId="473" priority="271" operator="between">
      <formula>226</formula>
      <formula>449</formula>
    </cfRule>
  </conditionalFormatting>
  <conditionalFormatting sqref="AK82:AK86">
    <cfRule type="cellIs" dxfId="472" priority="679" operator="between">
      <formula>226</formula>
      <formula>449</formula>
    </cfRule>
  </conditionalFormatting>
  <conditionalFormatting sqref="AK87">
    <cfRule type="cellIs" dxfId="471" priority="148" operator="between">
      <formula>226</formula>
      <formula>449</formula>
    </cfRule>
    <cfRule type="cellIs" dxfId="470" priority="151" operator="between">
      <formula>226</formula>
      <formula>449</formula>
    </cfRule>
  </conditionalFormatting>
  <conditionalFormatting sqref="AK95:AK96">
    <cfRule type="cellIs" dxfId="469" priority="586" operator="between">
      <formula>226</formula>
      <formula>449</formula>
    </cfRule>
  </conditionalFormatting>
  <conditionalFormatting sqref="AK95:AK96">
    <cfRule type="cellIs" dxfId="468" priority="33" operator="between">
      <formula>226</formula>
      <formula>449</formula>
    </cfRule>
  </conditionalFormatting>
  <conditionalFormatting sqref="AK96">
    <cfRule type="cellIs" dxfId="467" priority="30" operator="between">
      <formula>226</formula>
      <formula>449</formula>
    </cfRule>
  </conditionalFormatting>
  <pageMargins left="0.70866141732283472" right="0.70866141732283472" top="0.74803149606299213" bottom="0.74803149606299213" header="0.31496062992125984" footer="0.31496062992125984"/>
  <pageSetup paperSize="8" scale="32" fitToHeight="4" orientation="landscape" r:id="rId1"/>
  <headerFooter>
    <oddHeader>&amp;C&amp;A&amp;RMAAS</oddHeader>
    <oddFooter>&amp;LVertrouwelijk&amp;C&amp;F&amp;R&amp;P van &amp;N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ellIs" priority="555" operator="lessThanOrEqual" id="{0D10D17D-E703-4D3A-BD86-00AC43420FBB}">
            <xm:f>'H:\OneDrive - QSN Quality Services Network b.v-\Nieuwe norm\erwin\[Risicoanalyse_def_v2.2_voorbeelden.xlsm]Risico classificatie'!#REF!</xm:f>
            <x14:dxf>
              <fill>
                <patternFill>
                  <bgColor rgb="FF92D050"/>
                </patternFill>
              </fill>
            </x14:dxf>
          </x14:cfRule>
          <x14:cfRule type="cellIs" priority="556" operator="between" id="{67981CB7-95D1-4EEB-AB28-D9612CCCD47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57" operator="greaterThanOrEqual" id="{88D62D9F-96C5-439A-B151-91AA0DC888C1}">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527" operator="greaterThanOrEqual" id="{A9A440AA-16D7-4164-B528-EAE5C79AE02E}">
            <xm:f>'Risico classificatie'!#REF!</xm:f>
            <x14:dxf>
              <fill>
                <patternFill>
                  <bgColor rgb="FFFF0000"/>
                </patternFill>
              </fill>
            </x14:dxf>
          </x14:cfRule>
          <xm:sqref>V13</xm:sqref>
        </x14:conditionalFormatting>
        <x14:conditionalFormatting xmlns:xm="http://schemas.microsoft.com/office/excel/2006/main">
          <x14:cfRule type="cellIs" priority="97" operator="lessThanOrEqual" id="{4816618D-D049-4DCB-99CB-384D707349A9}">
            <xm:f>'Risico classificatie'!$B$18</xm:f>
            <x14:dxf>
              <fill>
                <patternFill>
                  <bgColor rgb="FF92D050"/>
                </patternFill>
              </fill>
            </x14:dxf>
          </x14:cfRule>
          <x14:cfRule type="cellIs" priority="98" operator="greaterThanOrEqual" id="{8FDBC1B7-5B0A-4DEF-BF02-222A6240B4D2}">
            <xm:f>'Risico classificatie'!$B$20</xm:f>
            <x14:dxf>
              <fill>
                <patternFill>
                  <bgColor rgb="FFFF0000"/>
                </patternFill>
              </fill>
            </x14:dxf>
          </x14:cfRule>
          <x14:cfRule type="cellIs" priority="99" operator="lessThanOrEqual" id="{A568971A-D32E-45F4-85F1-25BA30AAF586}">
            <xm:f>'Risico classificatie'!#REF!</xm:f>
            <x14:dxf>
              <fill>
                <patternFill>
                  <bgColor rgb="FF92D050"/>
                </patternFill>
              </fill>
            </x14:dxf>
          </x14:cfRule>
          <xm:sqref>V13:V22</xm:sqref>
        </x14:conditionalFormatting>
        <x14:conditionalFormatting xmlns:xm="http://schemas.microsoft.com/office/excel/2006/main">
          <x14:cfRule type="cellIs" priority="523" operator="between" id="{3CB5CA4A-768C-43D4-B433-679E8EA6D0B1}">
            <xm:f>'Risico classificatie'!#REF!</xm:f>
            <xm:f>'Risico classificatie'!#REF!</xm:f>
            <x14:dxf>
              <fill>
                <patternFill>
                  <bgColor rgb="FFFFC000"/>
                </patternFill>
              </fill>
            </x14:dxf>
          </x14:cfRule>
          <x14:cfRule type="cellIs" priority="524" operator="greaterThanOrEqual" id="{4BBC3C0C-4084-44BB-AD39-B89DB7829B18}">
            <xm:f>'Risico classificatie'!#REF!</xm:f>
            <x14:dxf>
              <fill>
                <patternFill>
                  <bgColor rgb="FFFF0000"/>
                </patternFill>
              </fill>
            </x14:dxf>
          </x14:cfRule>
          <xm:sqref>V14:V17</xm:sqref>
        </x14:conditionalFormatting>
        <x14:conditionalFormatting xmlns:xm="http://schemas.microsoft.com/office/excel/2006/main">
          <x14:cfRule type="cellIs" priority="101" operator="greaterThanOrEqual" id="{F25EF1FD-D221-41FB-AB82-66255FD05526}">
            <xm:f>'Risico classificatie'!#REF!</xm:f>
            <x14:dxf>
              <fill>
                <patternFill>
                  <bgColor rgb="FFFF0000"/>
                </patternFill>
              </fill>
            </x14:dxf>
          </x14:cfRule>
          <xm:sqref>V18:V22</xm:sqref>
        </x14:conditionalFormatting>
        <x14:conditionalFormatting xmlns:xm="http://schemas.microsoft.com/office/excel/2006/main">
          <x14:cfRule type="cellIs" priority="671" operator="greaterThanOrEqual" id="{CDF15ED9-A688-4675-B344-946DEB1A9083}">
            <xm:f>'Q:\OneDrive - QSN Quality Services Network b.v-\Klanten\Maas\Project 9001_2015\[MAAS_Risicoanalyse_v1.0_04042016_MCP_1904.xlsm]Risico classificatie'!#REF!</xm:f>
            <x14:dxf>
              <fill>
                <patternFill>
                  <bgColor rgb="FFFF0000"/>
                </patternFill>
              </fill>
            </x14:dxf>
          </x14:cfRule>
          <xm:sqref>V23 V29</xm:sqref>
        </x14:conditionalFormatting>
        <x14:conditionalFormatting xmlns:xm="http://schemas.microsoft.com/office/excel/2006/main">
          <x14:cfRule type="cellIs" priority="22" operator="lessThanOrEqual" id="{B20B0556-2E4A-4770-A8C6-E5588EDA29B4}">
            <xm:f>'Q:\OneDrive - QSN Quality Services Network b.v-\Klanten\Maas\Project 9001_2015\[MAAS_Risicoanalyse_v1.0_04042016_MCP_1904.xlsm]Risico classificatie'!#REF!</xm:f>
            <x14:dxf>
              <fill>
                <patternFill>
                  <bgColor rgb="FF92D050"/>
                </patternFill>
              </fill>
            </x14:dxf>
          </x14:cfRule>
          <x14:cfRule type="cellIs" priority="23" operator="greaterThanOrEqual" id="{8C4F070E-39FE-41B8-84D4-289F6B39731B}">
            <xm:f>'Q:\OneDrive - QSN Quality Services Network b.v-\Klanten\Maas\Project 9001_2015\[MAAS_Risicoanalyse_v1.0_04042016_MCP_1904.xlsm]Risico classificatie'!#REF!</xm:f>
            <x14:dxf>
              <fill>
                <patternFill>
                  <bgColor rgb="FFFF0000"/>
                </patternFill>
              </fill>
            </x14:dxf>
          </x14:cfRule>
          <xm:sqref>V23:V24</xm:sqref>
        </x14:conditionalFormatting>
        <x14:conditionalFormatting xmlns:xm="http://schemas.microsoft.com/office/excel/2006/main">
          <x14:cfRule type="cellIs" priority="3" operator="lessThanOrEqual" id="{C44C6B67-C28F-4E44-BCE5-636209FF2F87}">
            <xm:f>'Q:\OneDrive - QSN Quality Services Network b.v-\Klanten\Maas\Project 9001_2015\[MAAS_Risicoanalyse_v1.0_04042016_MCP_1904.xlsm]Risico classificatie'!#REF!</xm:f>
            <x14:dxf>
              <fill>
                <patternFill>
                  <bgColor rgb="FF92D050"/>
                </patternFill>
              </fill>
            </x14:dxf>
          </x14:cfRule>
          <x14:cfRule type="cellIs" priority="4" operator="greaterThanOrEqual" id="{107271C2-9034-4330-ACB4-DBF1BDEACF44}">
            <xm:f>'Q:\OneDrive - QSN Quality Services Network b.v-\Klanten\Maas\Project 9001_2015\[MAAS_Risicoanalyse_v1.0_04042016_MCP_1904.xlsm]Risico classificatie'!#REF!</xm:f>
            <x14:dxf>
              <fill>
                <patternFill>
                  <bgColor rgb="FFFF0000"/>
                </patternFill>
              </fill>
            </x14:dxf>
          </x14:cfRule>
          <xm:sqref>V24:V28</xm:sqref>
        </x14:conditionalFormatting>
        <x14:conditionalFormatting xmlns:xm="http://schemas.microsoft.com/office/excel/2006/main">
          <x14:cfRule type="cellIs" priority="1" operator="lessThanOrEqual" id="{6C9F7F6C-640E-4DDD-A20A-AAF567F91FC2}">
            <xm:f>'Q:\OneDrive - QSN Quality Services Network b.v-\Klanten\Maas\Project 9001_2015\[MAAS_Risicoanalyse_v1.0_04042016_MCP_1904.xlsm]Risico classificatie'!#REF!</xm:f>
            <x14:dxf>
              <fill>
                <patternFill>
                  <bgColor rgb="FF92D050"/>
                </patternFill>
              </fill>
            </x14:dxf>
          </x14:cfRule>
          <x14:cfRule type="cellIs" priority="2" operator="greaterThanOrEqual" id="{693082D2-0B7C-407B-8064-E9928F276935}">
            <xm:f>'Q:\OneDrive - QSN Quality Services Network b.v-\Klanten\Maas\Project 9001_2015\[MAAS_Risicoanalyse_v1.0_04042016_MCP_1904.xlsm]Risico classificatie'!#REF!</xm:f>
            <x14:dxf>
              <fill>
                <patternFill>
                  <bgColor rgb="FFFF0000"/>
                </patternFill>
              </fill>
            </x14:dxf>
          </x14:cfRule>
          <xm:sqref>V25</xm:sqref>
        </x14:conditionalFormatting>
        <x14:conditionalFormatting xmlns:xm="http://schemas.microsoft.com/office/excel/2006/main">
          <x14:cfRule type="cellIs" priority="17" operator="lessThanOrEqual" id="{CDAEE50D-BF1F-4B7A-9B67-5A36A8ED2529}">
            <xm:f>'Q:\OneDrive - QSN Quality Services Network b.v-\Klanten\Maas\Project 9001_2015\[MAAS_Risicoanalyse_v1.0_04042016_MCP_1904.xlsm]Risico classificatie'!#REF!</xm:f>
            <x14:dxf>
              <fill>
                <patternFill>
                  <bgColor rgb="FF92D050"/>
                </patternFill>
              </fill>
            </x14:dxf>
          </x14:cfRule>
          <x14:cfRule type="cellIs" priority="18" operator="greaterThanOrEqual" id="{9670A2EF-5428-4767-8A65-F26A82BA1C7A}">
            <xm:f>'Q:\OneDrive - QSN Quality Services Network b.v-\Klanten\Maas\Project 9001_2015\[MAAS_Risicoanalyse_v1.0_04042016_MCP_1904.xlsm]Risico classificatie'!#REF!</xm:f>
            <x14:dxf>
              <fill>
                <patternFill>
                  <bgColor rgb="FFFF0000"/>
                </patternFill>
              </fill>
            </x14:dxf>
          </x14:cfRule>
          <xm:sqref>V26:V28</xm:sqref>
        </x14:conditionalFormatting>
        <x14:conditionalFormatting xmlns:xm="http://schemas.microsoft.com/office/excel/2006/main">
          <x14:cfRule type="cellIs" priority="669" operator="lessThanOrEqual" id="{4E3A42DC-09D5-4027-9C71-649C63475DD9}">
            <xm:f>'Q:\OneDrive - QSN Quality Services Network b.v-\Klanten\Maas\Project 9001_2015\[MAAS_Risicoanalyse_v1.0_04042016_MCP_1904.xlsm]Risico classificatie'!#REF!</xm:f>
            <x14:dxf>
              <fill>
                <patternFill>
                  <bgColor rgb="FF92D050"/>
                </patternFill>
              </fill>
            </x14:dxf>
          </x14:cfRule>
          <xm:sqref>V29 V23</xm:sqref>
        </x14:conditionalFormatting>
        <x14:conditionalFormatting xmlns:xm="http://schemas.microsoft.com/office/excel/2006/main">
          <x14:cfRule type="cellIs" priority="417" operator="lessThanOrEqual" id="{78A43348-B602-46B8-9E99-3A923FF5F6AC}">
            <xm:f>'Q:\OneDrive - QSN Quality Services Network b.v-\Klanten\Maas\Project 9001_2015\[MAAS_Risicoanalyse_v1.0_04042016_MCP_1904.xlsm]Risico classificatie'!#REF!</xm:f>
            <x14:dxf>
              <fill>
                <patternFill>
                  <bgColor rgb="FF92D050"/>
                </patternFill>
              </fill>
            </x14:dxf>
          </x14:cfRule>
          <x14:cfRule type="cellIs" priority="419" operator="greaterThanOrEqual" id="{CE817FE6-27F6-41DC-873F-2390CBCBA060}">
            <xm:f>'Q:\OneDrive - QSN Quality Services Network b.v-\Klanten\Maas\Project 9001_2015\[MAAS_Risicoanalyse_v1.0_04042016_MCP_1904.xlsm]Risico classificatie'!#REF!</xm:f>
            <x14:dxf>
              <fill>
                <patternFill>
                  <bgColor rgb="FFFF0000"/>
                </patternFill>
              </fill>
            </x14:dxf>
          </x14:cfRule>
          <xm:sqref>V29:V30 AK30</xm:sqref>
        </x14:conditionalFormatting>
        <x14:conditionalFormatting xmlns:xm="http://schemas.microsoft.com/office/excel/2006/main">
          <x14:cfRule type="cellIs" priority="414" operator="lessThanOrEqual" id="{BC38E52B-600F-4F7E-A1C0-E1CA73281619}">
            <xm:f>'Q:\OneDrive - QSN Quality Services Network b.v-\Klanten\Maas\Project 9001_2015\[MAAS_Risicoanalyse_v1.0_04042016_MCP_1904.xlsm]Risico classificatie'!#REF!</xm:f>
            <x14:dxf>
              <fill>
                <patternFill>
                  <bgColor rgb="FF92D050"/>
                </patternFill>
              </fill>
            </x14:dxf>
          </x14:cfRule>
          <x14:cfRule type="cellIs" priority="416" operator="greaterThanOrEqual" id="{861F38E1-41A7-49BE-AD6B-D2729CFD5BC4}">
            <xm:f>'Q:\OneDrive - QSN Quality Services Network b.v-\Klanten\Maas\Project 9001_2015\[MAAS_Risicoanalyse_v1.0_04042016_MCP_1904.xlsm]Risico classificatie'!#REF!</xm:f>
            <x14:dxf>
              <fill>
                <patternFill>
                  <bgColor rgb="FFFF0000"/>
                </patternFill>
              </fill>
            </x14:dxf>
          </x14:cfRule>
          <xm:sqref>V30</xm:sqref>
        </x14:conditionalFormatting>
        <x14:conditionalFormatting xmlns:xm="http://schemas.microsoft.com/office/excel/2006/main">
          <x14:cfRule type="cellIs" priority="227" operator="greaterThanOrEqual" id="{8C9EA2D4-21C7-4240-9232-186A7E4A015C}">
            <xm:f>'Risico classificatie'!$B$20</xm:f>
            <x14:dxf>
              <fill>
                <patternFill>
                  <bgColor rgb="FFFF0000"/>
                </patternFill>
              </fill>
            </x14:dxf>
          </x14:cfRule>
          <x14:cfRule type="cellIs" priority="228" operator="lessThanOrEqual" id="{2FFA7182-57D1-439C-A2D4-9076264B83F6}">
            <xm:f>'Risico classificatie'!#REF!</xm:f>
            <x14:dxf>
              <fill>
                <patternFill>
                  <bgColor rgb="FF92D050"/>
                </patternFill>
              </fill>
            </x14:dxf>
          </x14:cfRule>
          <x14:cfRule type="cellIs" priority="230" operator="greaterThanOrEqual" id="{D875CAA4-2C9C-420E-988C-00F3C5F07B56}">
            <xm:f>'Risico classificatie'!#REF!</xm:f>
            <x14:dxf>
              <fill>
                <patternFill>
                  <bgColor rgb="FFFF0000"/>
                </patternFill>
              </fill>
            </x14:dxf>
          </x14:cfRule>
          <xm:sqref>V31</xm:sqref>
        </x14:conditionalFormatting>
        <x14:conditionalFormatting xmlns:xm="http://schemas.microsoft.com/office/excel/2006/main">
          <x14:cfRule type="cellIs" priority="112" operator="greaterThanOrEqual" id="{AC5D6ADC-087B-405E-94A3-3579D604E66F}">
            <xm:f>'Risico classificatie'!$B$20</xm:f>
            <x14:dxf>
              <fill>
                <patternFill>
                  <bgColor rgb="FFFF0000"/>
                </patternFill>
              </fill>
            </x14:dxf>
          </x14:cfRule>
          <xm:sqref>V32 AK32</xm:sqref>
        </x14:conditionalFormatting>
        <x14:conditionalFormatting xmlns:xm="http://schemas.microsoft.com/office/excel/2006/main">
          <x14:cfRule type="cellIs" priority="113" operator="lessThanOrEqual" id="{B8AD9A39-ADE8-4D5A-98A2-935EB7285D48}">
            <xm:f>'Risico classificatie'!#REF!</xm:f>
            <x14:dxf>
              <fill>
                <patternFill>
                  <bgColor rgb="FF92D050"/>
                </patternFill>
              </fill>
            </x14:dxf>
          </x14:cfRule>
          <x14:cfRule type="cellIs" priority="115" operator="greaterThanOrEqual" id="{56C883C6-C0ED-497A-A58B-BB9B3A44D491}">
            <xm:f>'Risico classificatie'!#REF!</xm:f>
            <x14:dxf>
              <fill>
                <patternFill>
                  <bgColor rgb="FFFF0000"/>
                </patternFill>
              </fill>
            </x14:dxf>
          </x14:cfRule>
          <xm:sqref>V32</xm:sqref>
        </x14:conditionalFormatting>
        <x14:conditionalFormatting xmlns:xm="http://schemas.microsoft.com/office/excel/2006/main">
          <x14:cfRule type="cellIs" priority="606" operator="lessThanOrEqual" id="{F6AA3D3E-8022-4C37-803C-EAFCEE257BCE}">
            <xm:f>'Q:\OneDrive - QSN Quality Services Network b.v-\Klanten\Maas\Project 9001_2015\[MAAS_Risicoanalyse_v1.0_04042016_MCP_1904.xlsm]Risico classificatie'!#REF!</xm:f>
            <x14:dxf>
              <fill>
                <patternFill>
                  <bgColor rgb="FF92D050"/>
                </patternFill>
              </fill>
            </x14:dxf>
          </x14:cfRule>
          <x14:cfRule type="cellIs" priority="608" operator="greaterThanOrEqual" id="{D4C8A530-DA52-42FA-863C-2DE1399D0BEC}">
            <xm:f>'Q:\OneDrive - QSN Quality Services Network b.v-\Klanten\Maas\Project 9001_2015\[MAAS_Risicoanalyse_v1.0_04042016_MCP_1904.xlsm]Risico classificatie'!#REF!</xm:f>
            <x14:dxf>
              <fill>
                <patternFill>
                  <bgColor rgb="FFFF0000"/>
                </patternFill>
              </fill>
            </x14:dxf>
          </x14:cfRule>
          <x14:cfRule type="cellIs" priority="609" operator="lessThanOrEqual" id="{7D6DF54C-246F-4D2F-A199-7DA923506028}">
            <xm:f>'Q:\OneDrive - QSN Quality Services Network b.v-\Klanten\Maas\Project 9001_2015\[MAAS_Risicoanalyse_v1.0_04042016_MCP_1904.xlsm]Risico classificatie'!#REF!</xm:f>
            <x14:dxf>
              <fill>
                <patternFill>
                  <bgColor rgb="FF92D050"/>
                </patternFill>
              </fill>
            </x14:dxf>
          </x14:cfRule>
          <x14:cfRule type="cellIs" priority="611" operator="greaterThanOrEqual" id="{8140FF45-0DB2-4F70-B3AB-30F22AAC26FB}">
            <xm:f>'Q:\OneDrive - QSN Quality Services Network b.v-\Klanten\Maas\Project 9001_2015\[MAAS_Risicoanalyse_v1.0_04042016_MCP_1904.xlsm]Risico classificatie'!#REF!</xm:f>
            <x14:dxf>
              <fill>
                <patternFill>
                  <bgColor rgb="FFFF0000"/>
                </patternFill>
              </fill>
            </x14:dxf>
          </x14:cfRule>
          <xm:sqref>V33</xm:sqref>
        </x14:conditionalFormatting>
        <x14:conditionalFormatting xmlns:xm="http://schemas.microsoft.com/office/excel/2006/main">
          <x14:cfRule type="cellIs" priority="302" operator="greaterThanOrEqual" id="{99AE7F7B-A266-4C92-96E4-8E7BDDF8A69A}">
            <xm:f>'Risico classificatie'!$B$20</xm:f>
            <x14:dxf>
              <fill>
                <patternFill>
                  <bgColor rgb="FFFF0000"/>
                </patternFill>
              </fill>
            </x14:dxf>
          </x14:cfRule>
          <x14:cfRule type="cellIs" priority="303" operator="lessThanOrEqual" id="{0581F3A2-3BA2-4129-AD3F-D1B8D6FE02EA}">
            <xm:f>'Risico classificatie'!#REF!</xm:f>
            <x14:dxf>
              <fill>
                <patternFill>
                  <bgColor rgb="FF92D050"/>
                </patternFill>
              </fill>
            </x14:dxf>
          </x14:cfRule>
          <x14:cfRule type="cellIs" priority="305" operator="greaterThanOrEqual" id="{800B8A89-3631-4D07-8021-814BF0A72927}">
            <xm:f>'Risico classificatie'!#REF!</xm:f>
            <x14:dxf>
              <fill>
                <patternFill>
                  <bgColor rgb="FFFF0000"/>
                </patternFill>
              </fill>
            </x14:dxf>
          </x14:cfRule>
          <xm:sqref>V34:V35</xm:sqref>
        </x14:conditionalFormatting>
        <x14:conditionalFormatting xmlns:xm="http://schemas.microsoft.com/office/excel/2006/main">
          <x14:cfRule type="cellIs" priority="203" operator="greaterThanOrEqual" id="{D0BAAC9E-5710-4DE1-A49F-F558AEAE03AF}">
            <xm:f>'Risico classificatie'!$B$20</xm:f>
            <x14:dxf>
              <fill>
                <patternFill>
                  <bgColor rgb="FFFF0000"/>
                </patternFill>
              </fill>
            </x14:dxf>
          </x14:cfRule>
          <x14:cfRule type="cellIs" priority="204" operator="lessThanOrEqual" id="{842E14CE-C8E6-477C-83EF-7563155DC3B7}">
            <xm:f>'Risico classificatie'!#REF!</xm:f>
            <x14:dxf>
              <fill>
                <patternFill>
                  <bgColor rgb="FF92D050"/>
                </patternFill>
              </fill>
            </x14:dxf>
          </x14:cfRule>
          <x14:cfRule type="cellIs" priority="206" operator="greaterThanOrEqual" id="{4CBC82CB-F083-4679-9AB7-9C1DF910D309}">
            <xm:f>'Risico classificatie'!#REF!</xm:f>
            <x14:dxf>
              <fill>
                <patternFill>
                  <bgColor rgb="FFFF0000"/>
                </patternFill>
              </fill>
            </x14:dxf>
          </x14:cfRule>
          <xm:sqref>V36</xm:sqref>
        </x14:conditionalFormatting>
        <x14:conditionalFormatting xmlns:xm="http://schemas.microsoft.com/office/excel/2006/main">
          <x14:cfRule type="cellIs" priority="179" operator="greaterThanOrEqual" id="{C7925E9D-59BC-4CAC-90AB-2D99D017DFBA}">
            <xm:f>'Risico classificatie'!$B$20</xm:f>
            <x14:dxf>
              <fill>
                <patternFill>
                  <bgColor rgb="FFFF0000"/>
                </patternFill>
              </fill>
            </x14:dxf>
          </x14:cfRule>
          <x14:cfRule type="cellIs" priority="180" operator="lessThanOrEqual" id="{7C8F92B4-C13B-4E45-B7C4-E5AA2E3ABEBE}">
            <xm:f>'Risico classificatie'!#REF!</xm:f>
            <x14:dxf>
              <fill>
                <patternFill>
                  <bgColor rgb="FF92D050"/>
                </patternFill>
              </fill>
            </x14:dxf>
          </x14:cfRule>
          <x14:cfRule type="cellIs" priority="182" operator="greaterThanOrEqual" id="{6A366878-5AB9-45EF-A5C7-8F8101E10AAD}">
            <xm:f>'Risico classificatie'!#REF!</xm:f>
            <x14:dxf>
              <fill>
                <patternFill>
                  <bgColor rgb="FFFF0000"/>
                </patternFill>
              </fill>
            </x14:dxf>
          </x14:cfRule>
          <xm:sqref>V37</xm:sqref>
        </x14:conditionalFormatting>
        <x14:conditionalFormatting xmlns:xm="http://schemas.microsoft.com/office/excel/2006/main">
          <x14:cfRule type="cellIs" priority="119" operator="greaterThanOrEqual" id="{B5A31870-F93A-4380-9A88-BFDD5E03CA2E}">
            <xm:f>'Risico classificatie'!$B$20</xm:f>
            <x14:dxf>
              <fill>
                <patternFill>
                  <bgColor rgb="FFFF0000"/>
                </patternFill>
              </fill>
            </x14:dxf>
          </x14:cfRule>
          <xm:sqref>V38:V39 AK38:AK39</xm:sqref>
        </x14:conditionalFormatting>
        <x14:conditionalFormatting xmlns:xm="http://schemas.microsoft.com/office/excel/2006/main">
          <x14:cfRule type="cellIs" priority="120" operator="lessThanOrEqual" id="{BB2679E1-29EE-4677-AFCC-C441F9975413}">
            <xm:f>'Risico classificatie'!#REF!</xm:f>
            <x14:dxf>
              <fill>
                <patternFill>
                  <bgColor rgb="FF92D050"/>
                </patternFill>
              </fill>
            </x14:dxf>
          </x14:cfRule>
          <x14:cfRule type="cellIs" priority="122" operator="greaterThanOrEqual" id="{6E8639C4-8ECB-4D7B-BC9E-4C658D1253B2}">
            <xm:f>'Risico classificatie'!#REF!</xm:f>
            <x14:dxf>
              <fill>
                <patternFill>
                  <bgColor rgb="FFFF0000"/>
                </patternFill>
              </fill>
            </x14:dxf>
          </x14:cfRule>
          <xm:sqref>V38:V39</xm:sqref>
        </x14:conditionalFormatting>
        <x14:conditionalFormatting xmlns:xm="http://schemas.microsoft.com/office/excel/2006/main">
          <x14:cfRule type="cellIs" priority="489" operator="lessThanOrEqual" id="{BC4DF0C4-1A7A-4494-872C-648CEC632FE5}">
            <xm:f>'Q:\OneDrive - QSN Quality Services Network b.v-\Klanten\Maas\Project 9001_2015\[MAAS_Risicoanalyse_v1.0_04042016_MCP_1904.xlsm]Risico classificatie'!#REF!</xm:f>
            <x14:dxf>
              <fill>
                <patternFill>
                  <bgColor rgb="FF92D050"/>
                </patternFill>
              </fill>
            </x14:dxf>
          </x14:cfRule>
          <x14:cfRule type="cellIs" priority="491" operator="greaterThanOrEqual" id="{7BA0D3B5-417D-41D4-8B5F-312112726703}">
            <xm:f>'Q:\OneDrive - QSN Quality Services Network b.v-\Klanten\Maas\Project 9001_2015\[MAAS_Risicoanalyse_v1.0_04042016_MCP_1904.xlsm]Risico classificatie'!#REF!</xm:f>
            <x14:dxf>
              <fill>
                <patternFill>
                  <bgColor rgb="FFFF0000"/>
                </patternFill>
              </fill>
            </x14:dxf>
          </x14:cfRule>
          <xm:sqref>V40</xm:sqref>
        </x14:conditionalFormatting>
        <x14:conditionalFormatting xmlns:xm="http://schemas.microsoft.com/office/excel/2006/main">
          <x14:cfRule type="cellIs" priority="477" operator="lessThanOrEqual" id="{DC212AAE-9549-44A8-A6C3-44D8EDBACA4D}">
            <xm:f>'Q:\OneDrive - QSN Quality Services Network b.v-\Klanten\Maas\Project 9001_2015\[MAAS_Risicoanalyse_v1.0_04042016_MCP_1904.xlsm]Risico classificatie'!#REF!</xm:f>
            <x14:dxf>
              <fill>
                <patternFill>
                  <bgColor rgb="FF92D050"/>
                </patternFill>
              </fill>
            </x14:dxf>
          </x14:cfRule>
          <x14:cfRule type="cellIs" priority="479" operator="greaterThanOrEqual" id="{EFB52FEB-D75D-43DA-9794-9FE900C6AF87}">
            <xm:f>'Q:\OneDrive - QSN Quality Services Network b.v-\Klanten\Maas\Project 9001_2015\[MAAS_Risicoanalyse_v1.0_04042016_MCP_1904.xlsm]Risico classificatie'!#REF!</xm:f>
            <x14:dxf>
              <fill>
                <patternFill>
                  <bgColor rgb="FFFF0000"/>
                </patternFill>
              </fill>
            </x14:dxf>
          </x14:cfRule>
          <xm:sqref>V40:V41 V57:V58</xm:sqref>
        </x14:conditionalFormatting>
        <x14:conditionalFormatting xmlns:xm="http://schemas.microsoft.com/office/excel/2006/main">
          <x14:cfRule type="cellIs" priority="474" operator="lessThanOrEqual" id="{7CB14318-D3D8-41F1-A5ED-9316E1D69922}">
            <xm:f>'Q:\OneDrive - QSN Quality Services Network b.v-\Klanten\Maas\Project 9001_2015\[MAAS_Risicoanalyse_v1.0_04042016_MCP_1904.xlsm]Risico classificatie'!#REF!</xm:f>
            <x14:dxf>
              <fill>
                <patternFill>
                  <bgColor rgb="FF92D050"/>
                </patternFill>
              </fill>
            </x14:dxf>
          </x14:cfRule>
          <x14:cfRule type="cellIs" priority="476" operator="greaterThanOrEqual" id="{CC31BF1B-3E02-4A87-8796-B78DD271B684}">
            <xm:f>'Q:\OneDrive - QSN Quality Services Network b.v-\Klanten\Maas\Project 9001_2015\[MAAS_Risicoanalyse_v1.0_04042016_MCP_1904.xlsm]Risico classificatie'!#REF!</xm:f>
            <x14:dxf>
              <fill>
                <patternFill>
                  <bgColor rgb="FFFF0000"/>
                </patternFill>
              </fill>
            </x14:dxf>
          </x14:cfRule>
          <xm:sqref>V41</xm:sqref>
        </x14:conditionalFormatting>
        <x14:conditionalFormatting xmlns:xm="http://schemas.microsoft.com/office/excel/2006/main">
          <x14:cfRule type="cellIs" priority="326" operator="greaterThanOrEqual" id="{274FB2F8-BD66-4751-9822-C8D47021F00D}">
            <xm:f>'Risico classificatie'!$B$20</xm:f>
            <x14:dxf>
              <fill>
                <patternFill>
                  <bgColor rgb="FFFF0000"/>
                </patternFill>
              </fill>
            </x14:dxf>
          </x14:cfRule>
          <x14:cfRule type="cellIs" priority="327" operator="lessThanOrEqual" id="{C2CB4F84-BF82-4F36-A684-F195D744CC20}">
            <xm:f>'Risico classificatie'!#REF!</xm:f>
            <x14:dxf>
              <fill>
                <patternFill>
                  <bgColor rgb="FF92D050"/>
                </patternFill>
              </fill>
            </x14:dxf>
          </x14:cfRule>
          <x14:cfRule type="cellIs" priority="329" operator="greaterThanOrEqual" id="{198C84B2-FC04-4315-90FE-47B1AF30A275}">
            <xm:f>'Risico classificatie'!#REF!</xm:f>
            <x14:dxf>
              <fill>
                <patternFill>
                  <bgColor rgb="FFFF0000"/>
                </patternFill>
              </fill>
            </x14:dxf>
          </x14:cfRule>
          <xm:sqref>V42:V43</xm:sqref>
        </x14:conditionalFormatting>
        <x14:conditionalFormatting xmlns:xm="http://schemas.microsoft.com/office/excel/2006/main">
          <x14:cfRule type="cellIs" priority="314" operator="greaterThanOrEqual" id="{099DE657-7972-43D2-9FE8-10D0DB7D8FEA}">
            <xm:f>'Risico classificatie'!$B$20</xm:f>
            <x14:dxf>
              <fill>
                <patternFill>
                  <bgColor rgb="FFFF0000"/>
                </patternFill>
              </fill>
            </x14:dxf>
          </x14:cfRule>
          <x14:cfRule type="cellIs" priority="315" operator="lessThanOrEqual" id="{1E589D68-0DD4-453C-B737-08D56B133EAD}">
            <xm:f>'Risico classificatie'!#REF!</xm:f>
            <x14:dxf>
              <fill>
                <patternFill>
                  <bgColor rgb="FF92D050"/>
                </patternFill>
              </fill>
            </x14:dxf>
          </x14:cfRule>
          <x14:cfRule type="cellIs" priority="317" operator="greaterThanOrEqual" id="{F4960ADB-E950-4500-97BD-F668F1D6C1CF}">
            <xm:f>'Risico classificatie'!#REF!</xm:f>
            <x14:dxf>
              <fill>
                <patternFill>
                  <bgColor rgb="FFFF0000"/>
                </patternFill>
              </fill>
            </x14:dxf>
          </x14:cfRule>
          <xm:sqref>V44</xm:sqref>
        </x14:conditionalFormatting>
        <x14:conditionalFormatting xmlns:xm="http://schemas.microsoft.com/office/excel/2006/main">
          <x14:cfRule type="cellIs" priority="191" operator="greaterThanOrEqual" id="{02CD2AFB-043F-47AF-9660-70B9479DC0B8}">
            <xm:f>'Risico classificatie'!$B$20</xm:f>
            <x14:dxf>
              <fill>
                <patternFill>
                  <bgColor rgb="FFFF0000"/>
                </patternFill>
              </fill>
            </x14:dxf>
          </x14:cfRule>
          <x14:cfRule type="cellIs" priority="192" operator="lessThanOrEqual" id="{9AFD4148-9C1F-496D-83E7-F66853944409}">
            <xm:f>'Risico classificatie'!#REF!</xm:f>
            <x14:dxf>
              <fill>
                <patternFill>
                  <bgColor rgb="FF92D050"/>
                </patternFill>
              </fill>
            </x14:dxf>
          </x14:cfRule>
          <x14:cfRule type="cellIs" priority="194" operator="greaterThanOrEqual" id="{8E789B55-F44E-431A-B429-FC81925AF66A}">
            <xm:f>'Risico classificatie'!#REF!</xm:f>
            <x14:dxf>
              <fill>
                <patternFill>
                  <bgColor rgb="FFFF0000"/>
                </patternFill>
              </fill>
            </x14:dxf>
          </x14:cfRule>
          <xm:sqref>V45</xm:sqref>
        </x14:conditionalFormatting>
        <x14:conditionalFormatting xmlns:xm="http://schemas.microsoft.com/office/excel/2006/main">
          <x14:cfRule type="cellIs" priority="56" operator="greaterThanOrEqual" id="{F00788A2-E608-4AB2-B7CE-F654D9C088AC}">
            <xm:f>'Risico classificatie'!$B$20</xm:f>
            <x14:dxf>
              <fill>
                <patternFill>
                  <bgColor rgb="FFFF0000"/>
                </patternFill>
              </fill>
            </x14:dxf>
          </x14:cfRule>
          <xm:sqref>V46:V54 AK46:AK54</xm:sqref>
        </x14:conditionalFormatting>
        <x14:conditionalFormatting xmlns:xm="http://schemas.microsoft.com/office/excel/2006/main">
          <x14:cfRule type="cellIs" priority="57" operator="lessThanOrEqual" id="{6A6BFA4D-4327-4BAA-970E-FB050E3F118D}">
            <xm:f>'Risico classificatie'!#REF!</xm:f>
            <x14:dxf>
              <fill>
                <patternFill>
                  <bgColor rgb="FF92D050"/>
                </patternFill>
              </fill>
            </x14:dxf>
          </x14:cfRule>
          <x14:cfRule type="cellIs" priority="59" operator="greaterThanOrEqual" id="{AA46811E-4081-4299-83B3-8F44BA164FB0}">
            <xm:f>'Risico classificatie'!#REF!</xm:f>
            <x14:dxf>
              <fill>
                <patternFill>
                  <bgColor rgb="FFFF0000"/>
                </patternFill>
              </fill>
            </x14:dxf>
          </x14:cfRule>
          <xm:sqref>V46:V54</xm:sqref>
        </x14:conditionalFormatting>
        <x14:conditionalFormatting xmlns:xm="http://schemas.microsoft.com/office/excel/2006/main">
          <x14:cfRule type="cellIs" priority="411" operator="lessThanOrEqual" id="{7A42D25C-E017-48EE-8E8A-02056C2DFB33}">
            <xm:f>'Q:\OneDrive - QSN Quality Services Network b.v-\Klanten\Maas\Project 9001_2015\[MAAS_Risicoanalyse_v1.0_04042016_MCP_1904.xlsm]Risico classificatie'!#REF!</xm:f>
            <x14:dxf>
              <fill>
                <patternFill>
                  <bgColor rgb="FF92D050"/>
                </patternFill>
              </fill>
            </x14:dxf>
          </x14:cfRule>
          <x14:cfRule type="cellIs" priority="413" operator="greaterThanOrEqual" id="{65967F5C-D2A1-419E-9B88-27780C6D7056}">
            <xm:f>'Q:\OneDrive - QSN Quality Services Network b.v-\Klanten\Maas\Project 9001_2015\[MAAS_Risicoanalyse_v1.0_04042016_MCP_1904.xlsm]Risico classificatie'!#REF!</xm:f>
            <x14:dxf>
              <fill>
                <patternFill>
                  <bgColor rgb="FFFF0000"/>
                </patternFill>
              </fill>
            </x14:dxf>
          </x14:cfRule>
          <xm:sqref>V55 AK55</xm:sqref>
        </x14:conditionalFormatting>
        <x14:conditionalFormatting xmlns:xm="http://schemas.microsoft.com/office/excel/2006/main">
          <x14:cfRule type="cellIs" priority="408" operator="lessThanOrEqual" id="{30613FA9-E22C-4312-A979-1A193D677031}">
            <xm:f>'Q:\OneDrive - QSN Quality Services Network b.v-\Klanten\Maas\Project 9001_2015\[MAAS_Risicoanalyse_v1.0_04042016_MCP_1904.xlsm]Risico classificatie'!#REF!</xm:f>
            <x14:dxf>
              <fill>
                <patternFill>
                  <bgColor rgb="FF92D050"/>
                </patternFill>
              </fill>
            </x14:dxf>
          </x14:cfRule>
          <x14:cfRule type="cellIs" priority="410" operator="greaterThanOrEqual" id="{93A1CCC8-EA67-49CA-AD15-1E1460CE76FD}">
            <xm:f>'Q:\OneDrive - QSN Quality Services Network b.v-\Klanten\Maas\Project 9001_2015\[MAAS_Risicoanalyse_v1.0_04042016_MCP_1904.xlsm]Risico classificatie'!#REF!</xm:f>
            <x14:dxf>
              <fill>
                <patternFill>
                  <bgColor rgb="FFFF0000"/>
                </patternFill>
              </fill>
            </x14:dxf>
          </x14:cfRule>
          <xm:sqref>V55</xm:sqref>
        </x14:conditionalFormatting>
        <x14:conditionalFormatting xmlns:xm="http://schemas.microsoft.com/office/excel/2006/main">
          <x14:cfRule type="cellIs" priority="384" operator="lessThanOrEqual" id="{974C1D26-477C-42F9-B1D1-2C06B191E7A1}">
            <xm:f>'Risico classificatie'!$B$18</xm:f>
            <x14:dxf>
              <fill>
                <patternFill>
                  <bgColor rgb="FF92D050"/>
                </patternFill>
              </fill>
            </x14:dxf>
          </x14:cfRule>
          <x14:cfRule type="cellIs" priority="386" operator="greaterThanOrEqual" id="{1C6CA0C8-20B0-4DDD-90E1-0859B98A6F92}">
            <xm:f>'Risico classificatie'!$B$20</xm:f>
            <x14:dxf>
              <fill>
                <patternFill>
                  <bgColor rgb="FFFF0000"/>
                </patternFill>
              </fill>
            </x14:dxf>
          </x14:cfRule>
          <x14:cfRule type="cellIs" priority="387" operator="lessThanOrEqual" id="{D2A7B900-3B25-4B77-A687-95338DB2E3F4}">
            <xm:f>'Risico classificatie'!#REF!</xm:f>
            <x14:dxf>
              <fill>
                <patternFill>
                  <bgColor rgb="FF92D050"/>
                </patternFill>
              </fill>
            </x14:dxf>
          </x14:cfRule>
          <x14:cfRule type="cellIs" priority="389" operator="greaterThanOrEqual" id="{48FB5E75-7E63-4A1C-8CE9-5F7C0EC5DE67}">
            <xm:f>'Risico classificatie'!#REF!</xm:f>
            <x14:dxf>
              <fill>
                <patternFill>
                  <bgColor rgb="FFFF0000"/>
                </patternFill>
              </fill>
            </x14:dxf>
          </x14:cfRule>
          <xm:sqref>V56:V58</xm:sqref>
        </x14:conditionalFormatting>
        <x14:conditionalFormatting xmlns:xm="http://schemas.microsoft.com/office/excel/2006/main">
          <x14:cfRule type="cellIs" priority="393" operator="lessThanOrEqual" id="{A881285E-7275-4B00-B495-C77199683892}">
            <xm:f>'Q:\OneDrive - QSN Quality Services Network b.v-\Klanten\Maas\Project 9001_2015\[MAAS_Risicoanalyse_v1.0_04042016_MCP_1904.xlsm]Risico classificatie'!#REF!</xm:f>
            <x14:dxf>
              <fill>
                <patternFill>
                  <bgColor rgb="FF92D050"/>
                </patternFill>
              </fill>
            </x14:dxf>
          </x14:cfRule>
          <x14:cfRule type="cellIs" priority="395" operator="greaterThanOrEqual" id="{D5A29698-D363-4EAA-9E21-A3F51DEDE82A}">
            <xm:f>'Q:\OneDrive - QSN Quality Services Network b.v-\Klanten\Maas\Project 9001_2015\[MAAS_Risicoanalyse_v1.0_04042016_MCP_1904.xlsm]Risico classificatie'!#REF!</xm:f>
            <x14:dxf>
              <fill>
                <patternFill>
                  <bgColor rgb="FFFF0000"/>
                </patternFill>
              </fill>
            </x14:dxf>
          </x14:cfRule>
          <xm:sqref>V57:V59</xm:sqref>
        </x14:conditionalFormatting>
        <x14:conditionalFormatting xmlns:xm="http://schemas.microsoft.com/office/excel/2006/main">
          <x14:cfRule type="cellIs" priority="165" operator="lessThanOrEqual" id="{548FB399-EA85-431C-9285-17FFF1A996F9}">
            <xm:f>'Risico classificatie'!$B$18</xm:f>
            <x14:dxf>
              <fill>
                <patternFill>
                  <bgColor rgb="FF92D050"/>
                </patternFill>
              </fill>
            </x14:dxf>
          </x14:cfRule>
          <x14:cfRule type="cellIs" priority="167" operator="greaterThanOrEqual" id="{737B3031-ACCC-4BC8-8E0A-7736A7286BE6}">
            <xm:f>'Risico classificatie'!$B$20</xm:f>
            <x14:dxf>
              <fill>
                <patternFill>
                  <bgColor rgb="FFFF0000"/>
                </patternFill>
              </fill>
            </x14:dxf>
          </x14:cfRule>
          <x14:cfRule type="cellIs" priority="168" operator="lessThanOrEqual" id="{8882C1B9-0A70-4B9D-B73D-7E37D76ED36E}">
            <xm:f>'Risico classificatie'!#REF!</xm:f>
            <x14:dxf>
              <fill>
                <patternFill>
                  <bgColor rgb="FF92D050"/>
                </patternFill>
              </fill>
            </x14:dxf>
          </x14:cfRule>
          <x14:cfRule type="cellIs" priority="170" operator="greaterThanOrEqual" id="{9073944D-0893-42E6-9ED6-FAC27F00B406}">
            <xm:f>'Risico classificatie'!#REF!</xm:f>
            <x14:dxf>
              <fill>
                <patternFill>
                  <bgColor rgb="FFFF0000"/>
                </patternFill>
              </fill>
            </x14:dxf>
          </x14:cfRule>
          <xm:sqref>V58</xm:sqref>
        </x14:conditionalFormatting>
        <x14:conditionalFormatting xmlns:xm="http://schemas.microsoft.com/office/excel/2006/main">
          <x14:cfRule type="cellIs" priority="392" operator="greaterThanOrEqual" id="{125AFF4D-D47E-46D1-9A94-AD2727E42E59}">
            <xm:f>'Q:\OneDrive - QSN Quality Services Network b.v-\Klanten\Maas\Project 9001_2015\[MAAS_Risicoanalyse_v1.0_04042016_MCP_1904.xlsm]Risico classificatie'!#REF!</xm:f>
            <x14:dxf>
              <fill>
                <patternFill>
                  <bgColor rgb="FFFF0000"/>
                </patternFill>
              </fill>
            </x14:dxf>
          </x14:cfRule>
          <xm:sqref>V59</xm:sqref>
        </x14:conditionalFormatting>
        <x14:conditionalFormatting xmlns:xm="http://schemas.microsoft.com/office/excel/2006/main">
          <x14:cfRule type="cellIs" priority="375" operator="lessThanOrEqual" id="{8906A938-FCC5-4161-8FD9-5B1E280F9706}">
            <xm:f>'Q:\OneDrive - QSN Quality Services Network b.v-\Klanten\Maas\Project 9001_2015\[MAAS_Risicoanalyse_v1.0_04042016_MCP_1904.xlsm]Risico classificatie'!#REF!</xm:f>
            <x14:dxf>
              <fill>
                <patternFill>
                  <bgColor rgb="FF92D050"/>
                </patternFill>
              </fill>
            </x14:dxf>
          </x14:cfRule>
          <xm:sqref>V59:V60</xm:sqref>
        </x14:conditionalFormatting>
        <x14:conditionalFormatting xmlns:xm="http://schemas.microsoft.com/office/excel/2006/main">
          <x14:cfRule type="cellIs" priority="377" operator="greaterThanOrEqual" id="{AD0DFEDF-1686-4EE1-9CAE-1860CF92DEA7}">
            <xm:f>'Q:\OneDrive - QSN Quality Services Network b.v-\Klanten\Maas\Project 9001_2015\[MAAS_Risicoanalyse_v1.0_04042016_MCP_1904.xlsm]Risico classificatie'!#REF!</xm:f>
            <x14:dxf>
              <fill>
                <patternFill>
                  <bgColor rgb="FFFF0000"/>
                </patternFill>
              </fill>
            </x14:dxf>
          </x14:cfRule>
          <xm:sqref>V60</xm:sqref>
        </x14:conditionalFormatting>
        <x14:conditionalFormatting xmlns:xm="http://schemas.microsoft.com/office/excel/2006/main">
          <x14:cfRule type="cellIs" priority="52" operator="greaterThanOrEqual" id="{35447970-D4E6-4B3B-B845-17B1D2EEBF81}">
            <xm:f>'Q:\OneDrive - QSN Quality Services Network b.v-\Klanten\Maas\Project 9001_2015\[MAAS_Risicoanalyse_v1.0_04042016_MCP_1904.xlsm]Risico classificatie'!#REF!</xm:f>
            <x14:dxf>
              <fill>
                <patternFill>
                  <bgColor rgb="FFFF0000"/>
                </patternFill>
              </fill>
            </x14:dxf>
          </x14:cfRule>
          <xm:sqref>V60:V61</xm:sqref>
        </x14:conditionalFormatting>
        <x14:conditionalFormatting xmlns:xm="http://schemas.microsoft.com/office/excel/2006/main">
          <x14:cfRule type="cellIs" priority="50" operator="lessThanOrEqual" id="{6DDE3EDD-7B52-4A4F-98E3-43C6C2C454EB}">
            <xm:f>'Q:\OneDrive - QSN Quality Services Network b.v-\Klanten\Maas\Project 9001_2015\[MAAS_Risicoanalyse_v1.0_04042016_MCP_1904.xlsm]Risico classificatie'!#REF!</xm:f>
            <x14:dxf>
              <fill>
                <patternFill>
                  <bgColor rgb="FF92D050"/>
                </patternFill>
              </fill>
            </x14:dxf>
          </x14:cfRule>
          <xm:sqref>V60:V62</xm:sqref>
        </x14:conditionalFormatting>
        <x14:conditionalFormatting xmlns:xm="http://schemas.microsoft.com/office/excel/2006/main">
          <x14:cfRule type="cellIs" priority="47" operator="lessThanOrEqual" id="{E68BF938-B7FA-435B-84C8-629E982E14C8}">
            <xm:f>'Q:\OneDrive - QSN Quality Services Network b.v-\Klanten\Maas\Project 9001_2015\[MAAS_Risicoanalyse_v1.0_04042016_MCP_1904.xlsm]Risico classificatie'!#REF!</xm:f>
            <x14:dxf>
              <fill>
                <patternFill>
                  <bgColor rgb="FF92D050"/>
                </patternFill>
              </fill>
            </x14:dxf>
          </x14:cfRule>
          <x14:cfRule type="cellIs" priority="49" operator="greaterThanOrEqual" id="{F7E33F8B-521F-47FD-8BBD-7D0A4A2B3149}">
            <xm:f>'Q:\OneDrive - QSN Quality Services Network b.v-\Klanten\Maas\Project 9001_2015\[MAAS_Risicoanalyse_v1.0_04042016_MCP_1904.xlsm]Risico classificatie'!#REF!</xm:f>
            <x14:dxf>
              <fill>
                <patternFill>
                  <bgColor rgb="FFFF0000"/>
                </patternFill>
              </fill>
            </x14:dxf>
          </x14:cfRule>
          <xm:sqref>V61</xm:sqref>
        </x14:conditionalFormatting>
        <x14:conditionalFormatting xmlns:xm="http://schemas.microsoft.com/office/excel/2006/main">
          <x14:cfRule type="cellIs" priority="440" operator="greaterThanOrEqual" id="{7622B1F7-3118-49E6-8F75-B7375612A8CF}">
            <xm:f>'Q:\OneDrive - QSN Quality Services Network b.v-\Klanten\Maas\Project 9001_2015\[MAAS_Risicoanalyse_v1.0_04042016_MCP_1904.xlsm]Risico classificatie'!#REF!</xm:f>
            <x14:dxf>
              <fill>
                <patternFill>
                  <bgColor rgb="FFFF0000"/>
                </patternFill>
              </fill>
            </x14:dxf>
          </x14:cfRule>
          <x14:cfRule type="cellIs" priority="441" operator="lessThanOrEqual" id="{31D0E80F-6D0D-447D-AC87-072E0F1C822D}">
            <xm:f>'Q:\OneDrive - QSN Quality Services Network b.v-\Klanten\Maas\Project 9001_2015\[MAAS_Risicoanalyse_v1.0_04042016_MCP_1904.xlsm]Risico classificatie'!#REF!</xm:f>
            <x14:dxf>
              <fill>
                <patternFill>
                  <bgColor rgb="FF92D050"/>
                </patternFill>
              </fill>
            </x14:dxf>
          </x14:cfRule>
          <x14:cfRule type="cellIs" priority="443" operator="greaterThanOrEqual" id="{67F103F3-56CF-4C1A-B0C6-C9860965CA77}">
            <xm:f>'Q:\OneDrive - QSN Quality Services Network b.v-\Klanten\Maas\Project 9001_2015\[MAAS_Risicoanalyse_v1.0_04042016_MCP_1904.xlsm]Risico classificatie'!#REF!</xm:f>
            <x14:dxf>
              <fill>
                <patternFill>
                  <bgColor rgb="FFFF0000"/>
                </patternFill>
              </fill>
            </x14:dxf>
          </x14:cfRule>
          <xm:sqref>V62</xm:sqref>
        </x14:conditionalFormatting>
        <x14:conditionalFormatting xmlns:xm="http://schemas.microsoft.com/office/excel/2006/main">
          <x14:cfRule type="cellIs" priority="144" operator="lessThanOrEqual" id="{13005E21-C28B-4569-8EDD-AC5FFE8C252C}">
            <xm:f>'Risico classificatie'!#REF!</xm:f>
            <x14:dxf>
              <fill>
                <patternFill>
                  <bgColor rgb="FF92D050"/>
                </patternFill>
              </fill>
            </x14:dxf>
          </x14:cfRule>
          <x14:cfRule type="cellIs" priority="146" operator="greaterThanOrEqual" id="{A58A8AC5-9E6F-46FE-AF12-2CAB3AE0257B}">
            <xm:f>'Risico classificatie'!#REF!</xm:f>
            <x14:dxf>
              <fill>
                <patternFill>
                  <bgColor rgb="FFFF0000"/>
                </patternFill>
              </fill>
            </x14:dxf>
          </x14:cfRule>
          <xm:sqref>V63:V69 V72</xm:sqref>
        </x14:conditionalFormatting>
        <x14:conditionalFormatting xmlns:xm="http://schemas.microsoft.com/office/excel/2006/main">
          <x14:cfRule type="cellIs" priority="63" operator="greaterThanOrEqual" id="{1FAC14C2-B248-4C54-A617-BC02AF6EFB7A}">
            <xm:f>'Risico classificatie'!$B$20</xm:f>
            <x14:dxf>
              <fill>
                <patternFill>
                  <bgColor rgb="FFFF0000"/>
                </patternFill>
              </fill>
            </x14:dxf>
          </x14:cfRule>
          <xm:sqref>V70:V71 AK70:AK71</xm:sqref>
        </x14:conditionalFormatting>
        <x14:conditionalFormatting xmlns:xm="http://schemas.microsoft.com/office/excel/2006/main">
          <x14:cfRule type="cellIs" priority="64" operator="lessThanOrEqual" id="{42C1BF38-6412-4739-8761-BB95DFCE525C}">
            <xm:f>'Risico classificatie'!#REF!</xm:f>
            <x14:dxf>
              <fill>
                <patternFill>
                  <bgColor rgb="FF92D050"/>
                </patternFill>
              </fill>
            </x14:dxf>
          </x14:cfRule>
          <x14:cfRule type="cellIs" priority="66" operator="greaterThanOrEqual" id="{E4732C70-856B-49CD-B955-E33BC31B2E4D}">
            <xm:f>'Risico classificatie'!#REF!</xm:f>
            <x14:dxf>
              <fill>
                <patternFill>
                  <bgColor rgb="FFFF0000"/>
                </patternFill>
              </fill>
            </x14:dxf>
          </x14:cfRule>
          <xm:sqref>V70:V71</xm:sqref>
        </x14:conditionalFormatting>
        <x14:conditionalFormatting xmlns:xm="http://schemas.microsoft.com/office/excel/2006/main">
          <x14:cfRule type="cellIs" priority="143" operator="greaterThanOrEqual" id="{E9171A4A-97C8-4628-95D7-FD6257BEEE45}">
            <xm:f>'Risico classificatie'!$B$20</xm:f>
            <x14:dxf>
              <fill>
                <patternFill>
                  <bgColor rgb="FFFF0000"/>
                </patternFill>
              </fill>
            </x14:dxf>
          </x14:cfRule>
          <xm:sqref>V72 V63:V69</xm:sqref>
        </x14:conditionalFormatting>
        <x14:conditionalFormatting xmlns:xm="http://schemas.microsoft.com/office/excel/2006/main">
          <x14:cfRule type="cellIs" priority="131" operator="greaterThanOrEqual" id="{D3019E8D-16E5-43A7-8DB2-6B96B3809B41}">
            <xm:f>'Risico classificatie'!$B$20</xm:f>
            <x14:dxf>
              <fill>
                <patternFill>
                  <bgColor rgb="FFFF0000"/>
                </patternFill>
              </fill>
            </x14:dxf>
          </x14:cfRule>
          <x14:cfRule type="cellIs" priority="132" operator="lessThanOrEqual" id="{CF8464E5-AC3B-49C1-AF8C-39B5FFB8ED37}">
            <xm:f>'Risico classificatie'!#REF!</xm:f>
            <x14:dxf>
              <fill>
                <patternFill>
                  <bgColor rgb="FF92D050"/>
                </patternFill>
              </fill>
            </x14:dxf>
          </x14:cfRule>
          <x14:cfRule type="cellIs" priority="134" operator="greaterThanOrEqual" id="{1729A554-7B68-470B-BDF8-571BC1D67E3E}">
            <xm:f>'Risico classificatie'!#REF!</xm:f>
            <x14:dxf>
              <fill>
                <patternFill>
                  <bgColor rgb="FFFF0000"/>
                </patternFill>
              </fill>
            </x14:dxf>
          </x14:cfRule>
          <xm:sqref>V73</xm:sqref>
        </x14:conditionalFormatting>
        <x14:conditionalFormatting xmlns:xm="http://schemas.microsoft.com/office/excel/2006/main">
          <x14:cfRule type="cellIs" priority="237" operator="lessThanOrEqual" id="{383C6938-F614-4963-B3E1-E73EAF1166C2}">
            <xm:f>'Q:\OneDrive - QSN Quality Services Network b.v-\Klanten\Maas\Project 9001_2015\[MAAS_Risicoanalyse_v1.0_04042016_MCP_1904.xlsm]Risico classificatie'!#REF!</xm:f>
            <x14:dxf>
              <fill>
                <patternFill>
                  <bgColor rgb="FF92D050"/>
                </patternFill>
              </fill>
            </x14:dxf>
          </x14:cfRule>
          <x14:cfRule type="cellIs" priority="239" operator="greaterThanOrEqual" id="{19F5FF02-DA2E-427E-B1A3-7D3E3886410C}">
            <xm:f>'Q:\OneDrive - QSN Quality Services Network b.v-\Klanten\Maas\Project 9001_2015\[MAAS_Risicoanalyse_v1.0_04042016_MCP_1904.xlsm]Risico classificatie'!#REF!</xm:f>
            <x14:dxf>
              <fill>
                <patternFill>
                  <bgColor rgb="FFFF0000"/>
                </patternFill>
              </fill>
            </x14:dxf>
          </x14:cfRule>
          <x14:cfRule type="cellIs" priority="240" operator="lessThanOrEqual" id="{BAD8B20B-3853-4460-B34E-AF2E9A0F964F}">
            <xm:f>'Q:\OneDrive - QSN Quality Services Network b.v-\Klanten\Maas\Project 9001_2015\[MAAS_Risicoanalyse_v1.0_04042016_MCP_1904.xlsm]Risico classificatie'!#REF!</xm:f>
            <x14:dxf>
              <fill>
                <patternFill>
                  <bgColor rgb="FF92D050"/>
                </patternFill>
              </fill>
            </x14:dxf>
          </x14:cfRule>
          <x14:cfRule type="cellIs" priority="242" operator="greaterThanOrEqual" id="{C8CC6061-7A67-4A2A-A7FE-1D2711196AA2}">
            <xm:f>'Q:\OneDrive - QSN Quality Services Network b.v-\Klanten\Maas\Project 9001_2015\[MAAS_Risicoanalyse_v1.0_04042016_MCP_1904.xlsm]Risico classificatie'!#REF!</xm:f>
            <x14:dxf>
              <fill>
                <patternFill>
                  <bgColor rgb="FFFF0000"/>
                </patternFill>
              </fill>
            </x14:dxf>
          </x14:cfRule>
          <xm:sqref>V74</xm:sqref>
        </x14:conditionalFormatting>
        <x14:conditionalFormatting xmlns:xm="http://schemas.microsoft.com/office/excel/2006/main">
          <x14:cfRule type="cellIs" priority="291" operator="lessThanOrEqual" id="{8481222A-B3A6-49AF-99F5-33321B486054}">
            <xm:f>'H:\OneDrive - QSN Quality Services Network b.v-\Nieuwe norm\erwin\[Risicoanalyse_def_v2.2_voorbeelden.xlsm]Risico classificatie'!#REF!</xm:f>
            <x14:dxf>
              <fill>
                <patternFill>
                  <bgColor rgb="FF92D050"/>
                </patternFill>
              </fill>
            </x14:dxf>
          </x14:cfRule>
          <x14:cfRule type="cellIs" priority="292" operator="between" id="{41B6A7FE-3B37-4FB2-90F5-46B72FB6297C}">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93" operator="greaterThanOrEqual" id="{E3EF07F3-FC8F-4C75-8091-F064A2B6EC5D}">
            <xm:f>'H:\OneDrive - QSN Quality Services Network b.v-\Nieuwe norm\erwin\[Risicoanalyse_def_v2.2_voorbeelden.xlsm]Risico classificatie'!#REF!</xm:f>
            <x14:dxf>
              <fill>
                <patternFill>
                  <bgColor rgb="FFFF0000"/>
                </patternFill>
              </fill>
            </x14:dxf>
          </x14:cfRule>
          <xm:sqref>V75</xm:sqref>
        </x14:conditionalFormatting>
        <x14:conditionalFormatting xmlns:xm="http://schemas.microsoft.com/office/excel/2006/main">
          <x14:cfRule type="cellIs" priority="243" operator="lessThanOrEqual" id="{0B3DB115-7C81-4DE8-A204-C4B137FFF410}">
            <xm:f>'Risico classificatie'!$B$18</xm:f>
            <x14:dxf>
              <fill>
                <patternFill>
                  <bgColor rgb="FF92D050"/>
                </patternFill>
              </fill>
            </x14:dxf>
          </x14:cfRule>
          <x14:cfRule type="cellIs" priority="245" operator="greaterThanOrEqual" id="{98BD2AF8-7A1C-4CE6-B0FA-8F708600045A}">
            <xm:f>'Risico classificatie'!$B$20</xm:f>
            <x14:dxf>
              <fill>
                <patternFill>
                  <bgColor rgb="FFFF0000"/>
                </patternFill>
              </fill>
            </x14:dxf>
          </x14:cfRule>
          <x14:cfRule type="cellIs" priority="246" operator="lessThanOrEqual" id="{A5E5A9BB-EE54-4D94-9B81-2C2BCFBB7566}">
            <xm:f>'Risico classificatie'!#REF!</xm:f>
            <x14:dxf>
              <fill>
                <patternFill>
                  <bgColor rgb="FF92D050"/>
                </patternFill>
              </fill>
            </x14:dxf>
          </x14:cfRule>
          <x14:cfRule type="cellIs" priority="248" operator="greaterThanOrEqual" id="{748A9A20-A0CA-4F42-A891-52F7ACF1067C}">
            <xm:f>'Risico classificatie'!#REF!</xm:f>
            <x14:dxf>
              <fill>
                <patternFill>
                  <bgColor rgb="FFFF0000"/>
                </patternFill>
              </fill>
            </x14:dxf>
          </x14:cfRule>
          <xm:sqref>V76</xm:sqref>
        </x14:conditionalFormatting>
        <x14:conditionalFormatting xmlns:xm="http://schemas.microsoft.com/office/excel/2006/main">
          <x14:cfRule type="cellIs" priority="261" operator="lessThanOrEqual" id="{6AF2AD83-0DFF-45B1-9765-FAE985773E55}">
            <xm:f>'Q:\OneDrive - QSN Quality Services Network b.v-\Klanten\Maas\Project 9001_2015\[MAAS_Risicoanalyse_v1.0_04042016_MCP_1904.xlsm]Risico classificatie'!#REF!</xm:f>
            <x14:dxf>
              <fill>
                <patternFill>
                  <bgColor rgb="FF92D050"/>
                </patternFill>
              </fill>
            </x14:dxf>
          </x14:cfRule>
          <x14:cfRule type="cellIs" priority="263" operator="greaterThanOrEqual" id="{F2D86A54-935A-45BE-8444-CCBDCC7BD932}">
            <xm:f>'Q:\OneDrive - QSN Quality Services Network b.v-\Klanten\Maas\Project 9001_2015\[MAAS_Risicoanalyse_v1.0_04042016_MCP_1904.xlsm]Risico classificatie'!#REF!</xm:f>
            <x14:dxf>
              <fill>
                <patternFill>
                  <bgColor rgb="FFFF0000"/>
                </patternFill>
              </fill>
            </x14:dxf>
          </x14:cfRule>
          <x14:cfRule type="cellIs" priority="264" operator="lessThanOrEqual" id="{F2EFFA1C-F603-4D1D-BD68-12EAB8928EB0}">
            <xm:f>'Q:\OneDrive - QSN Quality Services Network b.v-\Klanten\Maas\Project 9001_2015\[MAAS_Risicoanalyse_v1.0_04042016_MCP_1904.xlsm]Risico classificatie'!#REF!</xm:f>
            <x14:dxf>
              <fill>
                <patternFill>
                  <bgColor rgb="FF92D050"/>
                </patternFill>
              </fill>
            </x14:dxf>
          </x14:cfRule>
          <x14:cfRule type="cellIs" priority="266" operator="greaterThanOrEqual" id="{5E71F845-015B-4058-BD13-71071875DA10}">
            <xm:f>'Q:\OneDrive - QSN Quality Services Network b.v-\Klanten\Maas\Project 9001_2015\[MAAS_Risicoanalyse_v1.0_04042016_MCP_1904.xlsm]Risico classificatie'!#REF!</xm:f>
            <x14:dxf>
              <fill>
                <patternFill>
                  <bgColor rgb="FFFF0000"/>
                </patternFill>
              </fill>
            </x14:dxf>
          </x14:cfRule>
          <xm:sqref>V77</xm:sqref>
        </x14:conditionalFormatting>
        <x14:conditionalFormatting xmlns:xm="http://schemas.microsoft.com/office/excel/2006/main">
          <x14:cfRule type="cellIs" priority="251" operator="greaterThanOrEqual" id="{587C015F-374C-4B00-867D-36DA16C1D544}">
            <xm:f>'Risico classificatie'!$B$20</xm:f>
            <x14:dxf>
              <fill>
                <patternFill>
                  <bgColor rgb="FFFF0000"/>
                </patternFill>
              </fill>
            </x14:dxf>
          </x14:cfRule>
          <x14:cfRule type="cellIs" priority="252" operator="lessThanOrEqual" id="{44EAC1D2-20FF-4BAD-84A8-40D259AD2FF6}">
            <xm:f>'Risico classificatie'!#REF!</xm:f>
            <x14:dxf>
              <fill>
                <patternFill>
                  <bgColor rgb="FF92D050"/>
                </patternFill>
              </fill>
            </x14:dxf>
          </x14:cfRule>
          <x14:cfRule type="cellIs" priority="254" operator="greaterThanOrEqual" id="{B825C510-CF46-4AE2-9FEF-C61D10B17397}">
            <xm:f>'Risico classificatie'!#REF!</xm:f>
            <x14:dxf>
              <fill>
                <patternFill>
                  <bgColor rgb="FFFF0000"/>
                </patternFill>
              </fill>
            </x14:dxf>
          </x14:cfRule>
          <xm:sqref>V78</xm:sqref>
        </x14:conditionalFormatting>
        <x14:conditionalFormatting xmlns:xm="http://schemas.microsoft.com/office/excel/2006/main">
          <x14:cfRule type="cellIs" priority="153" operator="lessThanOrEqual" id="{6C61162D-60DF-4CD0-BC41-4AC5F84BECE9}">
            <xm:f>'Risico classificatie'!$B$18</xm:f>
            <x14:dxf>
              <fill>
                <patternFill>
                  <bgColor rgb="FF92D050"/>
                </patternFill>
              </fill>
            </x14:dxf>
          </x14:cfRule>
          <xm:sqref>V78:V90</xm:sqref>
        </x14:conditionalFormatting>
        <x14:conditionalFormatting xmlns:xm="http://schemas.microsoft.com/office/excel/2006/main">
          <x14:cfRule type="cellIs" priority="275" operator="greaterThanOrEqual" id="{2B8925BE-A100-47A4-84E2-0ECE05DD8B51}">
            <xm:f>'Risico classificatie'!$B$20</xm:f>
            <x14:dxf>
              <fill>
                <patternFill>
                  <bgColor rgb="FFFF0000"/>
                </patternFill>
              </fill>
            </x14:dxf>
          </x14:cfRule>
          <x14:cfRule type="cellIs" priority="276" operator="lessThanOrEqual" id="{FD9252D3-C582-4682-AC6B-511618A3B9D0}">
            <xm:f>'Risico classificatie'!#REF!</xm:f>
            <x14:dxf>
              <fill>
                <patternFill>
                  <bgColor rgb="FF92D050"/>
                </patternFill>
              </fill>
            </x14:dxf>
          </x14:cfRule>
          <x14:cfRule type="cellIs" priority="278" operator="greaterThanOrEqual" id="{B139BA71-5BB0-48B7-9335-59B0B663164B}">
            <xm:f>'Risico classificatie'!#REF!</xm:f>
            <x14:dxf>
              <fill>
                <patternFill>
                  <bgColor rgb="FFFF0000"/>
                </patternFill>
              </fill>
            </x14:dxf>
          </x14:cfRule>
          <xm:sqref>V79:V81</xm:sqref>
        </x14:conditionalFormatting>
        <x14:conditionalFormatting xmlns:xm="http://schemas.microsoft.com/office/excel/2006/main">
          <x14:cfRule type="cellIs" priority="696" operator="lessThanOrEqual" id="{4BF10B96-590C-40E2-8DB2-E8951E8C6DC4}">
            <xm:f>'Risico classificatie'!#REF!</xm:f>
            <x14:dxf>
              <fill>
                <patternFill>
                  <bgColor rgb="FF92D050"/>
                </patternFill>
              </fill>
            </x14:dxf>
          </x14:cfRule>
          <x14:cfRule type="cellIs" priority="698" operator="greaterThanOrEqual" id="{52FA2215-E14C-480E-95BB-AE9C707BAFB5}">
            <xm:f>'Risico classificatie'!#REF!</xm:f>
            <x14:dxf>
              <fill>
                <patternFill>
                  <bgColor rgb="FFFF0000"/>
                </patternFill>
              </fill>
            </x14:dxf>
          </x14:cfRule>
          <xm:sqref>V82:V86 V92:V93</xm:sqref>
        </x14:conditionalFormatting>
        <x14:conditionalFormatting xmlns:xm="http://schemas.microsoft.com/office/excel/2006/main">
          <x14:cfRule type="cellIs" priority="155" operator="greaterThanOrEqual" id="{8A2BB749-8210-4873-AB8B-8CF33EA5F456}">
            <xm:f>'Risico classificatie'!$B$20</xm:f>
            <x14:dxf>
              <fill>
                <patternFill>
                  <bgColor rgb="FFFF0000"/>
                </patternFill>
              </fill>
            </x14:dxf>
          </x14:cfRule>
          <x14:cfRule type="cellIs" priority="156" operator="lessThanOrEqual" id="{A9DA17B8-5D34-4880-BCAE-16805FF5F52B}">
            <xm:f>'Risico classificatie'!#REF!</xm:f>
            <x14:dxf>
              <fill>
                <patternFill>
                  <bgColor rgb="FF92D050"/>
                </patternFill>
              </fill>
            </x14:dxf>
          </x14:cfRule>
          <x14:cfRule type="cellIs" priority="158" operator="greaterThanOrEqual" id="{F37052B6-9479-4BF2-9605-A3A7C6AF2C41}">
            <xm:f>'Risico classificatie'!#REF!</xm:f>
            <x14:dxf>
              <fill>
                <patternFill>
                  <bgColor rgb="FFFF0000"/>
                </patternFill>
              </fill>
            </x14:dxf>
          </x14:cfRule>
          <xm:sqref>V87:V90</xm:sqref>
        </x14:conditionalFormatting>
        <x14:conditionalFormatting xmlns:xm="http://schemas.microsoft.com/office/excel/2006/main">
          <x14:cfRule type="cellIs" priority="561" operator="lessThanOrEqual" id="{DE7C185F-29F3-4329-A2E1-88CD8AD67B1F}">
            <xm:f>'H:\OneDrive - QSN Quality Services Network b.v-\Nieuwe norm\erwin\[Risicoanalyse_def_v2.2_voorbeelden.xlsm]Risico classificatie'!#REF!</xm:f>
            <x14:dxf>
              <fill>
                <patternFill>
                  <bgColor rgb="FF92D050"/>
                </patternFill>
              </fill>
            </x14:dxf>
          </x14:cfRule>
          <x14:cfRule type="cellIs" priority="562" operator="between" id="{3C689CA7-F5AB-4B1A-AF0A-48682627F976}">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63" operator="greaterThanOrEqual" id="{3CF772BE-6C3E-4C2E-93B9-3ECA1FDDC79C}">
            <xm:f>'H:\OneDrive - QSN Quality Services Network b.v-\Nieuwe norm\erwin\[Risicoanalyse_def_v2.2_voorbeelden.xlsm]Risico classificatie'!#REF!</xm:f>
            <x14:dxf>
              <fill>
                <patternFill>
                  <bgColor rgb="FFFF0000"/>
                </patternFill>
              </fill>
            </x14:dxf>
          </x14:cfRule>
          <xm:sqref>V91</xm:sqref>
        </x14:conditionalFormatting>
        <x14:conditionalFormatting xmlns:xm="http://schemas.microsoft.com/office/excel/2006/main">
          <x14:cfRule type="cellIs" priority="558" operator="lessThanOrEqual" id="{85157B5C-4364-45D1-8C30-925ED4F3CD33}">
            <xm:f>'H:\OneDrive - QSN Quality Services Network b.v-\Nieuwe norm\erwin\[Risicoanalyse_def_v2.2_voorbeelden.xlsm]Risico classificatie'!#REF!</xm:f>
            <x14:dxf>
              <fill>
                <patternFill>
                  <bgColor rgb="FF92D050"/>
                </patternFill>
              </fill>
            </x14:dxf>
          </x14:cfRule>
          <x14:cfRule type="cellIs" priority="559" operator="between" id="{5F38FC3D-D2E8-4068-91B0-124AA075AF4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560" operator="greaterThanOrEqual" id="{E4767CF3-4476-48B7-8851-8E64E330994B}">
            <xm:f>'H:\OneDrive - QSN Quality Services Network b.v-\Nieuwe norm\erwin\[Risicoanalyse_def_v2.2_voorbeelden.xlsm]Risico classificatie'!#REF!</xm:f>
            <x14:dxf>
              <fill>
                <patternFill>
                  <bgColor rgb="FFFF0000"/>
                </patternFill>
              </fill>
            </x14:dxf>
          </x14:cfRule>
          <xm:sqref>V94</xm:sqref>
        </x14:conditionalFormatting>
        <x14:conditionalFormatting xmlns:xm="http://schemas.microsoft.com/office/excel/2006/main">
          <x14:cfRule type="cellIs" priority="591" operator="lessThanOrEqual" id="{EEA7DB5A-C934-4F92-8A3D-F3CB72FFD0CE}">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593" operator="greaterThanOrEqual" id="{8727EA3B-B2C6-4524-9264-ED7CFA6B3DBA}">
            <xm:f>'https://qsnplaza-my.sharepoint.com/personal/lvanharrewijn_qsn_nl/Documents/1. klantprojecten/Maas Intl/2. Documentatie/[MAAS_Context_Risicoanalyse_v5_0_20190523.xlsm]Risico classificatie'!#REF!</xm:f>
            <x14:dxf>
              <fill>
                <patternFill>
                  <bgColor rgb="FFFF0000"/>
                </patternFill>
              </fill>
            </x14:dxf>
          </x14:cfRule>
          <xm:sqref>V95:V96</xm:sqref>
        </x14:conditionalFormatting>
        <x14:conditionalFormatting xmlns:xm="http://schemas.microsoft.com/office/excel/2006/main">
          <x14:cfRule type="cellIs" priority="38" operator="lessThanOrEqual" id="{4E56B2AB-2EC3-4FD9-A3FE-8E35FA22BD4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40" operator="greaterThanOrEqual" id="{C228AB1A-0065-4186-B4B0-FE749A84DEE5}">
            <xm:f>'https://qsnplaza-my.sharepoint.com/personal/lvanharrewijn_qsn_nl/Documents/1. klantprojecten/Maas Intl/2. Documentatie/[MAAS_Context_Risicoanalyse_v5_0_20190523.xlsm]Risico classificatie'!#REF!</xm:f>
            <x14:dxf>
              <fill>
                <patternFill>
                  <bgColor rgb="FFFF0000"/>
                </patternFill>
              </fill>
            </x14:dxf>
          </x14:cfRule>
          <xm:sqref>V95:V96</xm:sqref>
        </x14:conditionalFormatting>
        <x14:conditionalFormatting xmlns:xm="http://schemas.microsoft.com/office/excel/2006/main">
          <x14:cfRule type="cellIs" priority="35" operator="lessThanOrEqual" id="{050A6113-41B2-4F94-92D7-549BDDCCA567}">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37" operator="greaterThanOrEqual" id="{4011884F-91B0-4376-A960-590FF47974B0}">
            <xm:f>'https://qsnplaza-my.sharepoint.com/personal/lvanharrewijn_qsn_nl/Documents/1. klantprojecten/Maas Intl/2. Documentatie/[MAAS_Context_Risicoanalyse_v5_0_20190523.xlsm]Risico classificatie'!#REF!</xm:f>
            <x14:dxf>
              <fill>
                <patternFill>
                  <bgColor rgb="FFFF0000"/>
                </patternFill>
              </fill>
            </x14:dxf>
          </x14:cfRule>
          <xm:sqref>V96</xm:sqref>
        </x14:conditionalFormatting>
        <x14:conditionalFormatting xmlns:xm="http://schemas.microsoft.com/office/excel/2006/main">
          <x14:cfRule type="cellIs" priority="5" operator="lessThanOrEqual" id="{84F62CAC-9D1B-4434-B13B-0E342E7AC527}">
            <xm:f>'Risico classificatie'!#REF!</xm:f>
            <x14:dxf>
              <fill>
                <patternFill>
                  <bgColor rgb="FF92D050"/>
                </patternFill>
              </fill>
            </x14:dxf>
          </x14:cfRule>
          <x14:cfRule type="cellIs" priority="6" operator="greaterThanOrEqual" id="{33ECFEAB-2F05-4114-BC31-41BCA1E82FFB}">
            <xm:f>'Risico classificatie'!#REF!</xm:f>
            <x14:dxf>
              <fill>
                <patternFill>
                  <bgColor rgb="FFFF0000"/>
                </patternFill>
              </fill>
            </x14:dxf>
          </x14:cfRule>
          <x14:cfRule type="cellIs" priority="7" operator="lessThanOrEqual" id="{1AACDD9D-E57B-4F94-8B01-8C7842D7B16D}">
            <xm:f>'Risico classificatie'!$B$18</xm:f>
            <x14:dxf>
              <fill>
                <patternFill>
                  <bgColor rgb="FF92D050"/>
                </patternFill>
              </fill>
            </x14:dxf>
          </x14:cfRule>
          <x14:cfRule type="cellIs" priority="8" operator="greaterThanOrEqual" id="{C92735D3-93DD-48C3-A106-74BFF8875A65}">
            <xm:f>'Risico classificatie'!$B$20</xm:f>
            <x14:dxf>
              <fill>
                <patternFill>
                  <bgColor rgb="FFFF0000"/>
                </patternFill>
              </fill>
            </x14:dxf>
          </x14:cfRule>
          <xm:sqref>AK13:AK29</xm:sqref>
        </x14:conditionalFormatting>
        <x14:conditionalFormatting xmlns:xm="http://schemas.microsoft.com/office/excel/2006/main">
          <x14:cfRule type="cellIs" priority="221" operator="greaterThanOrEqual" id="{4A174EA2-F2AA-4036-B175-ACB444F664EB}">
            <xm:f>'Risico classificatie'!$B$20</xm:f>
            <x14:dxf>
              <fill>
                <patternFill>
                  <bgColor rgb="FFFF0000"/>
                </patternFill>
              </fill>
            </x14:dxf>
          </x14:cfRule>
          <x14:cfRule type="cellIs" priority="222" operator="lessThanOrEqual" id="{55E94EED-3797-48F8-B2D1-08D084D85AFB}">
            <xm:f>'Risico classificatie'!#REF!</xm:f>
            <x14:dxf>
              <fill>
                <patternFill>
                  <bgColor rgb="FF92D050"/>
                </patternFill>
              </fill>
            </x14:dxf>
          </x14:cfRule>
          <x14:cfRule type="cellIs" priority="224" operator="greaterThanOrEqual" id="{43263238-5A86-4B8A-9B75-7E957903F17E}">
            <xm:f>'Risico classificatie'!#REF!</xm:f>
            <x14:dxf>
              <fill>
                <patternFill>
                  <bgColor rgb="FFFF0000"/>
                </patternFill>
              </fill>
            </x14:dxf>
          </x14:cfRule>
          <xm:sqref>AK31</xm:sqref>
        </x14:conditionalFormatting>
        <x14:conditionalFormatting xmlns:xm="http://schemas.microsoft.com/office/excel/2006/main">
          <x14:cfRule type="cellIs" priority="111" operator="lessThanOrEqual" id="{665CCC81-434D-4CB6-BA2D-914673F536FD}">
            <xm:f>'Risico classificatie'!$B$18</xm:f>
            <x14:dxf>
              <fill>
                <patternFill>
                  <bgColor rgb="FF92D050"/>
                </patternFill>
              </fill>
            </x14:dxf>
          </x14:cfRule>
          <xm:sqref>AK31:AK32 V31:V32</xm:sqref>
        </x14:conditionalFormatting>
        <x14:conditionalFormatting xmlns:xm="http://schemas.microsoft.com/office/excel/2006/main">
          <x14:cfRule type="cellIs" priority="109" operator="lessThanOrEqual" id="{996EBC19-5116-48AA-A94C-EC59A4757C0D}">
            <xm:f>'Risico classificatie'!#REF!</xm:f>
            <x14:dxf>
              <fill>
                <patternFill>
                  <bgColor rgb="FF92D050"/>
                </patternFill>
              </fill>
            </x14:dxf>
          </x14:cfRule>
          <x14:cfRule type="cellIs" priority="110" operator="greaterThanOrEqual" id="{1790A479-F27A-4325-B89F-FB16FB421E7A}">
            <xm:f>'Risico classificatie'!#REF!</xm:f>
            <x14:dxf>
              <fill>
                <patternFill>
                  <bgColor rgb="FFFF0000"/>
                </patternFill>
              </fill>
            </x14:dxf>
          </x14:cfRule>
          <xm:sqref>AK32</xm:sqref>
        </x14:conditionalFormatting>
        <x14:conditionalFormatting xmlns:xm="http://schemas.microsoft.com/office/excel/2006/main">
          <x14:cfRule type="cellIs" priority="602" operator="greaterThanOrEqual" id="{0E0B354E-1A8F-445B-9359-7A6BF1B465E1}">
            <xm:f>'Risico classificatie'!$B$20</xm:f>
            <x14:dxf>
              <fill>
                <patternFill>
                  <bgColor rgb="FFFF0000"/>
                </patternFill>
              </fill>
            </x14:dxf>
          </x14:cfRule>
          <x14:cfRule type="cellIs" priority="603" operator="lessThanOrEqual" id="{FBEC00E5-C8C4-450B-BB2B-848EAC73E50C}">
            <xm:f>'Risico classificatie'!#REF!</xm:f>
            <x14:dxf>
              <fill>
                <patternFill>
                  <bgColor rgb="FF92D050"/>
                </patternFill>
              </fill>
            </x14:dxf>
          </x14:cfRule>
          <x14:cfRule type="cellIs" priority="605" operator="greaterThanOrEqual" id="{C236AB6A-8845-455A-8171-EC2FED3D04C8}">
            <xm:f>'Risico classificatie'!#REF!</xm:f>
            <x14:dxf>
              <fill>
                <patternFill>
                  <bgColor rgb="FFFF0000"/>
                </patternFill>
              </fill>
            </x14:dxf>
          </x14:cfRule>
          <xm:sqref>AK33</xm:sqref>
        </x14:conditionalFormatting>
        <x14:conditionalFormatting xmlns:xm="http://schemas.microsoft.com/office/excel/2006/main">
          <x14:cfRule type="cellIs" priority="118" operator="lessThanOrEqual" id="{6729CB91-24B3-4302-AFC6-52D8DF09C85B}">
            <xm:f>'Risico classificatie'!$B$18</xm:f>
            <x14:dxf>
              <fill>
                <patternFill>
                  <bgColor rgb="FF92D050"/>
                </patternFill>
              </fill>
            </x14:dxf>
          </x14:cfRule>
          <xm:sqref>AK33:AK45 V34:V39</xm:sqref>
        </x14:conditionalFormatting>
        <x14:conditionalFormatting xmlns:xm="http://schemas.microsoft.com/office/excel/2006/main">
          <x14:cfRule type="cellIs" priority="296" operator="greaterThanOrEqual" id="{6BDAEBC9-3EDF-4E7D-A2E6-33741ECE8FA0}">
            <xm:f>'Risico classificatie'!$B$20</xm:f>
            <x14:dxf>
              <fill>
                <patternFill>
                  <bgColor rgb="FFFF0000"/>
                </patternFill>
              </fill>
            </x14:dxf>
          </x14:cfRule>
          <x14:cfRule type="cellIs" priority="297" operator="lessThanOrEqual" id="{78FBE849-3AE9-45B9-882C-89174226B0DB}">
            <xm:f>'Risico classificatie'!#REF!</xm:f>
            <x14:dxf>
              <fill>
                <patternFill>
                  <bgColor rgb="FF92D050"/>
                </patternFill>
              </fill>
            </x14:dxf>
          </x14:cfRule>
          <x14:cfRule type="cellIs" priority="299" operator="greaterThanOrEqual" id="{AF8CCB61-710C-4627-A7CB-75E15A10B8A5}">
            <xm:f>'Risico classificatie'!#REF!</xm:f>
            <x14:dxf>
              <fill>
                <patternFill>
                  <bgColor rgb="FFFF0000"/>
                </patternFill>
              </fill>
            </x14:dxf>
          </x14:cfRule>
          <xm:sqref>AK34:AK35</xm:sqref>
        </x14:conditionalFormatting>
        <x14:conditionalFormatting xmlns:xm="http://schemas.microsoft.com/office/excel/2006/main">
          <x14:cfRule type="cellIs" priority="197" operator="greaterThanOrEqual" id="{66A58FCE-B382-4E06-9B8D-2AD6003B305B}">
            <xm:f>'Risico classificatie'!$B$20</xm:f>
            <x14:dxf>
              <fill>
                <patternFill>
                  <bgColor rgb="FFFF0000"/>
                </patternFill>
              </fill>
            </x14:dxf>
          </x14:cfRule>
          <x14:cfRule type="cellIs" priority="198" operator="lessThanOrEqual" id="{6CB73F71-5F8C-4551-9713-57E57CA62B41}">
            <xm:f>'Risico classificatie'!#REF!</xm:f>
            <x14:dxf>
              <fill>
                <patternFill>
                  <bgColor rgb="FF92D050"/>
                </patternFill>
              </fill>
            </x14:dxf>
          </x14:cfRule>
          <x14:cfRule type="cellIs" priority="200" operator="greaterThanOrEqual" id="{5F3C4B20-1757-43D0-8321-CA3E78CEE7FC}">
            <xm:f>'Risico classificatie'!#REF!</xm:f>
            <x14:dxf>
              <fill>
                <patternFill>
                  <bgColor rgb="FFFF0000"/>
                </patternFill>
              </fill>
            </x14:dxf>
          </x14:cfRule>
          <xm:sqref>AK36</xm:sqref>
        </x14:conditionalFormatting>
        <x14:conditionalFormatting xmlns:xm="http://schemas.microsoft.com/office/excel/2006/main">
          <x14:cfRule type="cellIs" priority="173" operator="greaterThanOrEqual" id="{99C6EBD3-310F-4286-B4FE-57A58812C374}">
            <xm:f>'Risico classificatie'!$B$20</xm:f>
            <x14:dxf>
              <fill>
                <patternFill>
                  <bgColor rgb="FFFF0000"/>
                </patternFill>
              </fill>
            </x14:dxf>
          </x14:cfRule>
          <x14:cfRule type="cellIs" priority="174" operator="lessThanOrEqual" id="{1B626DAD-9058-472C-B5CD-AF86AEA0A776}">
            <xm:f>'Risico classificatie'!#REF!</xm:f>
            <x14:dxf>
              <fill>
                <patternFill>
                  <bgColor rgb="FF92D050"/>
                </patternFill>
              </fill>
            </x14:dxf>
          </x14:cfRule>
          <x14:cfRule type="cellIs" priority="176" operator="greaterThanOrEqual" id="{FC2A7EFF-B3E4-428C-A9D1-9885DCF87D96}">
            <xm:f>'Risico classificatie'!#REF!</xm:f>
            <x14:dxf>
              <fill>
                <patternFill>
                  <bgColor rgb="FFFF0000"/>
                </patternFill>
              </fill>
            </x14:dxf>
          </x14:cfRule>
          <xm:sqref>AK37</xm:sqref>
        </x14:conditionalFormatting>
        <x14:conditionalFormatting xmlns:xm="http://schemas.microsoft.com/office/excel/2006/main">
          <x14:cfRule type="cellIs" priority="116" operator="lessThanOrEqual" id="{E68921F5-C8D4-4575-8751-F2F66EB60A24}">
            <xm:f>'Risico classificatie'!#REF!</xm:f>
            <x14:dxf>
              <fill>
                <patternFill>
                  <bgColor rgb="FF92D050"/>
                </patternFill>
              </fill>
            </x14:dxf>
          </x14:cfRule>
          <x14:cfRule type="cellIs" priority="117" operator="greaterThanOrEqual" id="{1FCE73D7-F100-4188-B1C4-2A7166995080}">
            <xm:f>'Risico classificatie'!#REF!</xm:f>
            <x14:dxf>
              <fill>
                <patternFill>
                  <bgColor rgb="FFFF0000"/>
                </patternFill>
              </fill>
            </x14:dxf>
          </x14:cfRule>
          <xm:sqref>AK38:AK39</xm:sqref>
        </x14:conditionalFormatting>
        <x14:conditionalFormatting xmlns:xm="http://schemas.microsoft.com/office/excel/2006/main">
          <x14:cfRule type="cellIs" priority="482" operator="greaterThanOrEqual" id="{626AFBCF-3EB9-4E1D-86A7-61C993C52F5B}">
            <xm:f>'Risico classificatie'!$B$20</xm:f>
            <x14:dxf>
              <fill>
                <patternFill>
                  <bgColor rgb="FFFF0000"/>
                </patternFill>
              </fill>
            </x14:dxf>
          </x14:cfRule>
          <x14:cfRule type="cellIs" priority="483" operator="lessThanOrEqual" id="{46ABBAC0-AA13-461D-92A1-5A33B0416649}">
            <xm:f>'Risico classificatie'!#REF!</xm:f>
            <x14:dxf>
              <fill>
                <patternFill>
                  <bgColor rgb="FF92D050"/>
                </patternFill>
              </fill>
            </x14:dxf>
          </x14:cfRule>
          <x14:cfRule type="cellIs" priority="485" operator="greaterThanOrEqual" id="{73689672-E610-4987-AB2D-1F48E394A410}">
            <xm:f>'Risico classificatie'!#REF!</xm:f>
            <x14:dxf>
              <fill>
                <patternFill>
                  <bgColor rgb="FFFF0000"/>
                </patternFill>
              </fill>
            </x14:dxf>
          </x14:cfRule>
          <xm:sqref>AK40</xm:sqref>
        </x14:conditionalFormatting>
        <x14:conditionalFormatting xmlns:xm="http://schemas.microsoft.com/office/excel/2006/main">
          <x14:cfRule type="cellIs" priority="471" operator="lessThanOrEqual" id="{0EF24819-C0E3-4EF1-9987-31EA2ED8C187}">
            <xm:f>'Risico classificatie'!#REF!</xm:f>
            <x14:dxf>
              <fill>
                <patternFill>
                  <bgColor rgb="FF92D050"/>
                </patternFill>
              </fill>
            </x14:dxf>
          </x14:cfRule>
          <x14:cfRule type="cellIs" priority="473" operator="greaterThanOrEqual" id="{82084000-9D89-433C-B95E-C44340D534F6}">
            <xm:f>'Risico classificatie'!#REF!</xm:f>
            <x14:dxf>
              <fill>
                <patternFill>
                  <bgColor rgb="FFFF0000"/>
                </patternFill>
              </fill>
            </x14:dxf>
          </x14:cfRule>
          <xm:sqref>AK41 AK57:AK58</xm:sqref>
        </x14:conditionalFormatting>
        <x14:conditionalFormatting xmlns:xm="http://schemas.microsoft.com/office/excel/2006/main">
          <x14:cfRule type="cellIs" priority="320" operator="greaterThanOrEqual" id="{5E4B4A42-06BA-48E0-BA85-98F94D57A5F9}">
            <xm:f>'Risico classificatie'!$B$20</xm:f>
            <x14:dxf>
              <fill>
                <patternFill>
                  <bgColor rgb="FFFF0000"/>
                </patternFill>
              </fill>
            </x14:dxf>
          </x14:cfRule>
          <x14:cfRule type="cellIs" priority="321" operator="lessThanOrEqual" id="{5CBD5433-1704-4A3C-B306-98CD60616536}">
            <xm:f>'Risico classificatie'!#REF!</xm:f>
            <x14:dxf>
              <fill>
                <patternFill>
                  <bgColor rgb="FF92D050"/>
                </patternFill>
              </fill>
            </x14:dxf>
          </x14:cfRule>
          <x14:cfRule type="cellIs" priority="323" operator="greaterThanOrEqual" id="{9C4FB0B9-63AF-4830-94B9-689E72CD16C8}">
            <xm:f>'Risico classificatie'!#REF!</xm:f>
            <x14:dxf>
              <fill>
                <patternFill>
                  <bgColor rgb="FFFF0000"/>
                </patternFill>
              </fill>
            </x14:dxf>
          </x14:cfRule>
          <xm:sqref>AK42:AK43</xm:sqref>
        </x14:conditionalFormatting>
        <x14:conditionalFormatting xmlns:xm="http://schemas.microsoft.com/office/excel/2006/main">
          <x14:cfRule type="cellIs" priority="308" operator="greaterThanOrEqual" id="{7BFE6EFC-CD51-41E4-907A-F2637AC2F0CB}">
            <xm:f>'Risico classificatie'!$B$20</xm:f>
            <x14:dxf>
              <fill>
                <patternFill>
                  <bgColor rgb="FFFF0000"/>
                </patternFill>
              </fill>
            </x14:dxf>
          </x14:cfRule>
          <x14:cfRule type="cellIs" priority="309" operator="lessThanOrEqual" id="{65668CB5-27F1-49D9-9BCF-40E5F64A6008}">
            <xm:f>'Risico classificatie'!#REF!</xm:f>
            <x14:dxf>
              <fill>
                <patternFill>
                  <bgColor rgb="FF92D050"/>
                </patternFill>
              </fill>
            </x14:dxf>
          </x14:cfRule>
          <x14:cfRule type="cellIs" priority="311" operator="greaterThanOrEqual" id="{33209C51-EBC9-41B1-9DB0-949E454D897D}">
            <xm:f>'Risico classificatie'!#REF!</xm:f>
            <x14:dxf>
              <fill>
                <patternFill>
                  <bgColor rgb="FFFF0000"/>
                </patternFill>
              </fill>
            </x14:dxf>
          </x14:cfRule>
          <xm:sqref>AK44</xm:sqref>
        </x14:conditionalFormatting>
        <x14:conditionalFormatting xmlns:xm="http://schemas.microsoft.com/office/excel/2006/main">
          <x14:cfRule type="cellIs" priority="185" operator="greaterThanOrEqual" id="{528157CE-E972-47AB-8365-9A2C41C26F25}">
            <xm:f>'Risico classificatie'!$B$20</xm:f>
            <x14:dxf>
              <fill>
                <patternFill>
                  <bgColor rgb="FFFF0000"/>
                </patternFill>
              </fill>
            </x14:dxf>
          </x14:cfRule>
          <x14:cfRule type="cellIs" priority="186" operator="lessThanOrEqual" id="{93644562-DDF8-4DFE-B96C-ED60192D5BDC}">
            <xm:f>'Risico classificatie'!#REF!</xm:f>
            <x14:dxf>
              <fill>
                <patternFill>
                  <bgColor rgb="FF92D050"/>
                </patternFill>
              </fill>
            </x14:dxf>
          </x14:cfRule>
          <x14:cfRule type="cellIs" priority="188" operator="greaterThanOrEqual" id="{92A946CE-D7D2-4156-A245-45C75A9D99CE}">
            <xm:f>'Risico classificatie'!#REF!</xm:f>
            <x14:dxf>
              <fill>
                <patternFill>
                  <bgColor rgb="FFFF0000"/>
                </patternFill>
              </fill>
            </x14:dxf>
          </x14:cfRule>
          <xm:sqref>AK45</xm:sqref>
        </x14:conditionalFormatting>
        <x14:conditionalFormatting xmlns:xm="http://schemas.microsoft.com/office/excel/2006/main">
          <x14:cfRule type="cellIs" priority="55" operator="lessThanOrEqual" id="{1623518A-D2DF-431D-9F6A-E44109092118}">
            <xm:f>'Risico classificatie'!$B$18</xm:f>
            <x14:dxf>
              <fill>
                <patternFill>
                  <bgColor rgb="FF92D050"/>
                </patternFill>
              </fill>
            </x14:dxf>
          </x14:cfRule>
          <xm:sqref>AK46:AK54 V42:V54</xm:sqref>
        </x14:conditionalFormatting>
        <x14:conditionalFormatting xmlns:xm="http://schemas.microsoft.com/office/excel/2006/main">
          <x14:cfRule type="cellIs" priority="53" operator="lessThanOrEqual" id="{95D9EE60-AECF-4A03-921B-342010BC2A09}">
            <xm:f>'Risico classificatie'!#REF!</xm:f>
            <x14:dxf>
              <fill>
                <patternFill>
                  <bgColor rgb="FF92D050"/>
                </patternFill>
              </fill>
            </x14:dxf>
          </x14:cfRule>
          <x14:cfRule type="cellIs" priority="54" operator="greaterThanOrEqual" id="{A38F4266-6705-44B6-9DBD-0DE4656A4A16}">
            <xm:f>'Risico classificatie'!#REF!</xm:f>
            <x14:dxf>
              <fill>
                <patternFill>
                  <bgColor rgb="FFFF0000"/>
                </patternFill>
              </fill>
            </x14:dxf>
          </x14:cfRule>
          <xm:sqref>AK46:AK54</xm:sqref>
        </x14:conditionalFormatting>
        <x14:conditionalFormatting xmlns:xm="http://schemas.microsoft.com/office/excel/2006/main">
          <x14:cfRule type="cellIs" priority="380" operator="greaterThanOrEqual" id="{5A2EDFA7-33D7-4995-AF06-214FB8A682A4}">
            <xm:f>'Risico classificatie'!$B$20</xm:f>
            <x14:dxf>
              <fill>
                <patternFill>
                  <bgColor rgb="FFFF0000"/>
                </patternFill>
              </fill>
            </x14:dxf>
          </x14:cfRule>
          <x14:cfRule type="cellIs" priority="381" operator="lessThanOrEqual" id="{93F3A862-DD4F-4211-8DC6-767A2BBCF32D}">
            <xm:f>'Risico classificatie'!#REF!</xm:f>
            <x14:dxf>
              <fill>
                <patternFill>
                  <bgColor rgb="FF92D050"/>
                </patternFill>
              </fill>
            </x14:dxf>
          </x14:cfRule>
          <x14:cfRule type="cellIs" priority="383" operator="greaterThanOrEqual" id="{00EB3193-3CB2-4822-9F8B-DED63EA37E26}">
            <xm:f>'Risico classificatie'!#REF!</xm:f>
            <x14:dxf>
              <fill>
                <patternFill>
                  <bgColor rgb="FFFF0000"/>
                </patternFill>
              </fill>
            </x14:dxf>
          </x14:cfRule>
          <xm:sqref>AK56:AK59</xm:sqref>
        </x14:conditionalFormatting>
        <x14:conditionalFormatting xmlns:xm="http://schemas.microsoft.com/office/excel/2006/main">
          <x14:cfRule type="cellIs" priority="366" operator="lessThanOrEqual" id="{BB15FA06-E645-4665-B17E-0E5A76FBC955}">
            <xm:f>'Risico classificatie'!$B$18</xm:f>
            <x14:dxf>
              <fill>
                <patternFill>
                  <bgColor rgb="FF92D050"/>
                </patternFill>
              </fill>
            </x14:dxf>
          </x14:cfRule>
          <xm:sqref>AK56:AK60</xm:sqref>
        </x14:conditionalFormatting>
        <x14:conditionalFormatting xmlns:xm="http://schemas.microsoft.com/office/excel/2006/main">
          <x14:cfRule type="cellIs" priority="470" operator="greaterThanOrEqual" id="{522F8959-B718-41BA-995C-7DC2ADF14047}">
            <xm:f>'Risico classificatie'!$B$20</xm:f>
            <x14:dxf>
              <fill>
                <patternFill>
                  <bgColor rgb="FFFF0000"/>
                </patternFill>
              </fill>
            </x14:dxf>
          </x14:cfRule>
          <xm:sqref>AK57:AK58 AK41</xm:sqref>
        </x14:conditionalFormatting>
        <x14:conditionalFormatting xmlns:xm="http://schemas.microsoft.com/office/excel/2006/main">
          <x14:cfRule type="cellIs" priority="468" operator="lessThanOrEqual" id="{4AF4E67F-80F9-4EB7-9990-3972F23A30AD}">
            <xm:f>'Risico classificatie'!$B$18</xm:f>
            <x14:dxf>
              <fill>
                <patternFill>
                  <bgColor rgb="FF92D050"/>
                </patternFill>
              </fill>
            </x14:dxf>
          </x14:cfRule>
          <xm:sqref>AK57:AK58</xm:sqref>
        </x14:conditionalFormatting>
        <x14:conditionalFormatting xmlns:xm="http://schemas.microsoft.com/office/excel/2006/main">
          <x14:cfRule type="cellIs" priority="159" operator="lessThanOrEqual" id="{71D3BB17-BAC6-425C-B5BB-2C41ED103235}">
            <xm:f>'Risico classificatie'!$B$18</xm:f>
            <x14:dxf>
              <fill>
                <patternFill>
                  <bgColor rgb="FF92D050"/>
                </patternFill>
              </fill>
            </x14:dxf>
          </x14:cfRule>
          <x14:cfRule type="cellIs" priority="161" operator="greaterThanOrEqual" id="{3BEA471C-00E5-4BC9-8077-35DA6AE2E116}">
            <xm:f>'Risico classificatie'!$B$20</xm:f>
            <x14:dxf>
              <fill>
                <patternFill>
                  <bgColor rgb="FFFF0000"/>
                </patternFill>
              </fill>
            </x14:dxf>
          </x14:cfRule>
          <x14:cfRule type="cellIs" priority="162" operator="lessThanOrEqual" id="{A7147C5D-6C36-47B3-8DC2-742E26E8EE59}">
            <xm:f>'Risico classificatie'!#REF!</xm:f>
            <x14:dxf>
              <fill>
                <patternFill>
                  <bgColor rgb="FF92D050"/>
                </patternFill>
              </fill>
            </x14:dxf>
          </x14:cfRule>
          <x14:cfRule type="cellIs" priority="164" operator="greaterThanOrEqual" id="{282217DD-153B-4A05-BF95-86D9C2052057}">
            <xm:f>'Risico classificatie'!#REF!</xm:f>
            <x14:dxf>
              <fill>
                <patternFill>
                  <bgColor rgb="FFFF0000"/>
                </patternFill>
              </fill>
            </x14:dxf>
          </x14:cfRule>
          <xm:sqref>AK58</xm:sqref>
        </x14:conditionalFormatting>
        <x14:conditionalFormatting xmlns:xm="http://schemas.microsoft.com/office/excel/2006/main">
          <x14:cfRule type="cellIs" priority="368" operator="greaterThanOrEqual" id="{0CB5F09F-82A7-4C99-A2CB-35CFE77D4948}">
            <xm:f>'Risico classificatie'!$B$20</xm:f>
            <x14:dxf>
              <fill>
                <patternFill>
                  <bgColor rgb="FFFF0000"/>
                </patternFill>
              </fill>
            </x14:dxf>
          </x14:cfRule>
          <x14:cfRule type="cellIs" priority="369" operator="lessThanOrEqual" id="{BBC94C66-7ED8-4837-AA48-D67283B28C67}">
            <xm:f>'Risico classificatie'!#REF!</xm:f>
            <x14:dxf>
              <fill>
                <patternFill>
                  <bgColor rgb="FF92D050"/>
                </patternFill>
              </fill>
            </x14:dxf>
          </x14:cfRule>
          <x14:cfRule type="cellIs" priority="371" operator="greaterThanOrEqual" id="{0E78CC31-B754-4F62-BA3A-87963F7EEE34}">
            <xm:f>'Risico classificatie'!#REF!</xm:f>
            <x14:dxf>
              <fill>
                <patternFill>
                  <bgColor rgb="FFFF0000"/>
                </patternFill>
              </fill>
            </x14:dxf>
          </x14:cfRule>
          <xm:sqref>AK60</xm:sqref>
        </x14:conditionalFormatting>
        <x14:conditionalFormatting xmlns:xm="http://schemas.microsoft.com/office/excel/2006/main">
          <x14:cfRule type="cellIs" priority="41" operator="lessThanOrEqual" id="{BDB738A4-FB64-4F30-BA95-6447933236A3}">
            <xm:f>'Risico classificatie'!$B$18</xm:f>
            <x14:dxf>
              <fill>
                <patternFill>
                  <bgColor rgb="FF92D050"/>
                </patternFill>
              </fill>
            </x14:dxf>
          </x14:cfRule>
          <x14:cfRule type="cellIs" priority="43" operator="greaterThanOrEqual" id="{E68677AB-A156-46E0-8296-9E9A1CF7E513}">
            <xm:f>'Risico classificatie'!$B$20</xm:f>
            <x14:dxf>
              <fill>
                <patternFill>
                  <bgColor rgb="FFFF0000"/>
                </patternFill>
              </fill>
            </x14:dxf>
          </x14:cfRule>
          <x14:cfRule type="cellIs" priority="44" operator="lessThanOrEqual" id="{56C74921-990C-4571-9E3F-D322459DBC1C}">
            <xm:f>'Risico classificatie'!#REF!</xm:f>
            <x14:dxf>
              <fill>
                <patternFill>
                  <bgColor rgb="FF92D050"/>
                </patternFill>
              </fill>
            </x14:dxf>
          </x14:cfRule>
          <x14:cfRule type="cellIs" priority="46" operator="greaterThanOrEqual" id="{A8D2938B-B8A5-4E1B-8592-62F854D8B22C}">
            <xm:f>'Risico classificatie'!#REF!</xm:f>
            <x14:dxf>
              <fill>
                <patternFill>
                  <bgColor rgb="FFFF0000"/>
                </patternFill>
              </fill>
            </x14:dxf>
          </x14:cfRule>
          <xm:sqref>AK61</xm:sqref>
        </x14:conditionalFormatting>
        <x14:conditionalFormatting xmlns:xm="http://schemas.microsoft.com/office/excel/2006/main">
          <x14:cfRule type="cellIs" priority="434" operator="greaterThanOrEqual" id="{2ED48C4A-36BE-424E-88C2-328769705979}">
            <xm:f>'Risico classificatie'!$B$20</xm:f>
            <x14:dxf>
              <fill>
                <patternFill>
                  <bgColor rgb="FFFF0000"/>
                </patternFill>
              </fill>
            </x14:dxf>
          </x14:cfRule>
          <x14:cfRule type="cellIs" priority="435" operator="lessThanOrEqual" id="{3E52D80B-1620-40EF-AA4C-7D8CF72DA9DD}">
            <xm:f>'Risico classificatie'!#REF!</xm:f>
            <x14:dxf>
              <fill>
                <patternFill>
                  <bgColor rgb="FF92D050"/>
                </patternFill>
              </fill>
            </x14:dxf>
          </x14:cfRule>
          <x14:cfRule type="cellIs" priority="437" operator="greaterThanOrEqual" id="{E9E146A9-03E0-42F7-8617-0146C810AD4B}">
            <xm:f>'Risico classificatie'!#REF!</xm:f>
            <x14:dxf>
              <fill>
                <patternFill>
                  <bgColor rgb="FFFF0000"/>
                </patternFill>
              </fill>
            </x14:dxf>
          </x14:cfRule>
          <xm:sqref>AK62</xm:sqref>
        </x14:conditionalFormatting>
        <x14:conditionalFormatting xmlns:xm="http://schemas.microsoft.com/office/excel/2006/main">
          <x14:cfRule type="cellIs" priority="62" operator="lessThanOrEqual" id="{A08B0071-3FC0-4C03-94CF-7E2FFEDB75A6}">
            <xm:f>'Risico classificatie'!$B$18</xm:f>
            <x14:dxf>
              <fill>
                <patternFill>
                  <bgColor rgb="FF92D050"/>
                </patternFill>
              </fill>
            </x14:dxf>
          </x14:cfRule>
          <xm:sqref>AK62:AK74 V63:V73</xm:sqref>
        </x14:conditionalFormatting>
        <x14:conditionalFormatting xmlns:xm="http://schemas.microsoft.com/office/excel/2006/main">
          <x14:cfRule type="cellIs" priority="138" operator="lessThanOrEqual" id="{B32C14EA-8913-45E2-AF61-76BDFDE5CAE6}">
            <xm:f>'Risico classificatie'!#REF!</xm:f>
            <x14:dxf>
              <fill>
                <patternFill>
                  <bgColor rgb="FF92D050"/>
                </patternFill>
              </fill>
            </x14:dxf>
          </x14:cfRule>
          <x14:cfRule type="cellIs" priority="140" operator="greaterThanOrEqual" id="{7422CCFF-D540-4535-BF7F-4AAC4AD57F71}">
            <xm:f>'Risico classificatie'!#REF!</xm:f>
            <x14:dxf>
              <fill>
                <patternFill>
                  <bgColor rgb="FFFF0000"/>
                </patternFill>
              </fill>
            </x14:dxf>
          </x14:cfRule>
          <xm:sqref>AK63:AK69 AK72</xm:sqref>
        </x14:conditionalFormatting>
        <x14:conditionalFormatting xmlns:xm="http://schemas.microsoft.com/office/excel/2006/main">
          <x14:cfRule type="cellIs" priority="60" operator="lessThanOrEqual" id="{9516C7FB-5916-43A6-9FC3-EF47BD07C082}">
            <xm:f>'Risico classificatie'!#REF!</xm:f>
            <x14:dxf>
              <fill>
                <patternFill>
                  <bgColor rgb="FF92D050"/>
                </patternFill>
              </fill>
            </x14:dxf>
          </x14:cfRule>
          <x14:cfRule type="cellIs" priority="61" operator="greaterThanOrEqual" id="{32668960-AC2A-4A51-B951-9A9275A84E5B}">
            <xm:f>'Risico classificatie'!#REF!</xm:f>
            <x14:dxf>
              <fill>
                <patternFill>
                  <bgColor rgb="FFFF0000"/>
                </patternFill>
              </fill>
            </x14:dxf>
          </x14:cfRule>
          <xm:sqref>AK70:AK71</xm:sqref>
        </x14:conditionalFormatting>
        <x14:conditionalFormatting xmlns:xm="http://schemas.microsoft.com/office/excel/2006/main">
          <x14:cfRule type="cellIs" priority="137" operator="greaterThanOrEqual" id="{7DA43FF6-137B-4070-B269-E6173E0C7C8E}">
            <xm:f>'Risico classificatie'!$B$20</xm:f>
            <x14:dxf>
              <fill>
                <patternFill>
                  <bgColor rgb="FFFF0000"/>
                </patternFill>
              </fill>
            </x14:dxf>
          </x14:cfRule>
          <xm:sqref>AK72 AK63:AK69</xm:sqref>
        </x14:conditionalFormatting>
        <x14:conditionalFormatting xmlns:xm="http://schemas.microsoft.com/office/excel/2006/main">
          <x14:cfRule type="cellIs" priority="125" operator="greaterThanOrEqual" id="{3E3769B4-73D4-455D-98ED-386523C69E81}">
            <xm:f>'Risico classificatie'!$B$20</xm:f>
            <x14:dxf>
              <fill>
                <patternFill>
                  <bgColor rgb="FFFF0000"/>
                </patternFill>
              </fill>
            </x14:dxf>
          </x14:cfRule>
          <x14:cfRule type="cellIs" priority="126" operator="lessThanOrEqual" id="{17A76117-B4BC-4702-9AE0-2A363C4CFC2A}">
            <xm:f>'Risico classificatie'!#REF!</xm:f>
            <x14:dxf>
              <fill>
                <patternFill>
                  <bgColor rgb="FF92D050"/>
                </patternFill>
              </fill>
            </x14:dxf>
          </x14:cfRule>
          <x14:cfRule type="cellIs" priority="128" operator="greaterThanOrEqual" id="{56EDA7AC-4E74-4855-9409-04998E36D780}">
            <xm:f>'Risico classificatie'!#REF!</xm:f>
            <x14:dxf>
              <fill>
                <patternFill>
                  <bgColor rgb="FFFF0000"/>
                </patternFill>
              </fill>
            </x14:dxf>
          </x14:cfRule>
          <xm:sqref>AK73</xm:sqref>
        </x14:conditionalFormatting>
        <x14:conditionalFormatting xmlns:xm="http://schemas.microsoft.com/office/excel/2006/main">
          <x14:cfRule type="cellIs" priority="233" operator="greaterThanOrEqual" id="{59552844-B959-481E-85AC-4D5346DAED3A}">
            <xm:f>'Risico classificatie'!$B$20</xm:f>
            <x14:dxf>
              <fill>
                <patternFill>
                  <bgColor rgb="FFFF0000"/>
                </patternFill>
              </fill>
            </x14:dxf>
          </x14:cfRule>
          <x14:cfRule type="cellIs" priority="234" operator="lessThanOrEqual" id="{732A09F1-B49F-4F43-BCD1-959702F1D03B}">
            <xm:f>'Risico classificatie'!#REF!</xm:f>
            <x14:dxf>
              <fill>
                <patternFill>
                  <bgColor rgb="FF92D050"/>
                </patternFill>
              </fill>
            </x14:dxf>
          </x14:cfRule>
          <x14:cfRule type="cellIs" priority="236" operator="greaterThanOrEqual" id="{CBDCA816-B489-4FD4-AF1B-CC885A6C11F3}">
            <xm:f>'Risico classificatie'!#REF!</xm:f>
            <x14:dxf>
              <fill>
                <patternFill>
                  <bgColor rgb="FFFF0000"/>
                </patternFill>
              </fill>
            </x14:dxf>
          </x14:cfRule>
          <xm:sqref>AK74</xm:sqref>
        </x14:conditionalFormatting>
        <x14:conditionalFormatting xmlns:xm="http://schemas.microsoft.com/office/excel/2006/main">
          <x14:cfRule type="cellIs" priority="255" operator="lessThanOrEqual" id="{9B669C8D-151C-4990-82C9-2EDD77D06FA0}">
            <xm:f>'Q:\OneDrive - QSN Quality Services Network b.v-\Klanten\Maas\Project 9001_2015\[MAAS_Risicoanalyse_v1.0_04042016_MCP_1904.xlsm]Risico classificatie'!#REF!</xm:f>
            <x14:dxf>
              <fill>
                <patternFill>
                  <bgColor rgb="FF92D050"/>
                </patternFill>
              </fill>
            </x14:dxf>
          </x14:cfRule>
          <x14:cfRule type="cellIs" priority="257" operator="greaterThanOrEqual" id="{92BEB302-FB19-41D7-9E7F-319676E2FD70}">
            <xm:f>'Q:\OneDrive - QSN Quality Services Network b.v-\Klanten\Maas\Project 9001_2015\[MAAS_Risicoanalyse_v1.0_04042016_MCP_1904.xlsm]Risico classificatie'!#REF!</xm:f>
            <x14:dxf>
              <fill>
                <patternFill>
                  <bgColor rgb="FFFF0000"/>
                </patternFill>
              </fill>
            </x14:dxf>
          </x14:cfRule>
          <x14:cfRule type="cellIs" priority="258" operator="lessThanOrEqual" id="{8BF87C7C-4722-4C56-A8A6-5598443A627A}">
            <xm:f>'Q:\OneDrive - QSN Quality Services Network b.v-\Klanten\Maas\Project 9001_2015\[MAAS_Risicoanalyse_v1.0_04042016_MCP_1904.xlsm]Risico classificatie'!#REF!</xm:f>
            <x14:dxf>
              <fill>
                <patternFill>
                  <bgColor rgb="FF92D050"/>
                </patternFill>
              </fill>
            </x14:dxf>
          </x14:cfRule>
          <x14:cfRule type="cellIs" priority="260" operator="greaterThanOrEqual" id="{DA3D21BC-0947-4047-957F-B786354C7AA6}">
            <xm:f>'Q:\OneDrive - QSN Quality Services Network b.v-\Klanten\Maas\Project 9001_2015\[MAAS_Risicoanalyse_v1.0_04042016_MCP_1904.xlsm]Risico classificatie'!#REF!</xm:f>
            <x14:dxf>
              <fill>
                <patternFill>
                  <bgColor rgb="FFFF0000"/>
                </patternFill>
              </fill>
            </x14:dxf>
          </x14:cfRule>
          <xm:sqref>AK76:AK78</xm:sqref>
        </x14:conditionalFormatting>
        <x14:conditionalFormatting xmlns:xm="http://schemas.microsoft.com/office/excel/2006/main">
          <x14:cfRule type="cellIs" priority="269" operator="greaterThanOrEqual" id="{7BAD9CFE-9FDE-4881-9568-39BB88501D0F}">
            <xm:f>'Risico classificatie'!$B$20</xm:f>
            <x14:dxf>
              <fill>
                <patternFill>
                  <bgColor rgb="FFFF0000"/>
                </patternFill>
              </fill>
            </x14:dxf>
          </x14:cfRule>
          <x14:cfRule type="cellIs" priority="270" operator="lessThanOrEqual" id="{5F12327C-25B4-4601-A531-A7170B416FEF}">
            <xm:f>'Risico classificatie'!#REF!</xm:f>
            <x14:dxf>
              <fill>
                <patternFill>
                  <bgColor rgb="FF92D050"/>
                </patternFill>
              </fill>
            </x14:dxf>
          </x14:cfRule>
          <x14:cfRule type="cellIs" priority="272" operator="greaterThanOrEqual" id="{1F44615E-9677-4C82-841F-12AE6DF468B6}">
            <xm:f>'Risico classificatie'!#REF!</xm:f>
            <x14:dxf>
              <fill>
                <patternFill>
                  <bgColor rgb="FFFF0000"/>
                </patternFill>
              </fill>
            </x14:dxf>
          </x14:cfRule>
          <xm:sqref>AK79:AK81</xm:sqref>
        </x14:conditionalFormatting>
        <x14:conditionalFormatting xmlns:xm="http://schemas.microsoft.com/office/excel/2006/main">
          <x14:cfRule type="cellIs" priority="147" operator="lessThanOrEqual" id="{3814DE14-1A84-4B32-A839-C930AAA948D7}">
            <xm:f>'Risico classificatie'!$B$18</xm:f>
            <x14:dxf>
              <fill>
                <patternFill>
                  <bgColor rgb="FF92D050"/>
                </patternFill>
              </fill>
            </x14:dxf>
          </x14:cfRule>
          <xm:sqref>AK79:AK87</xm:sqref>
        </x14:conditionalFormatting>
        <x14:conditionalFormatting xmlns:xm="http://schemas.microsoft.com/office/excel/2006/main">
          <x14:cfRule type="cellIs" priority="678" operator="lessThanOrEqual" id="{DA328616-F952-47A3-BB95-AA73A71B1969}">
            <xm:f>'Risico classificatie'!#REF!</xm:f>
            <x14:dxf>
              <fill>
                <patternFill>
                  <bgColor rgb="FF92D050"/>
                </patternFill>
              </fill>
            </x14:dxf>
          </x14:cfRule>
          <x14:cfRule type="cellIs" priority="680" operator="greaterThanOrEqual" id="{7393D15E-24BD-4F6A-819B-05EA7F006B67}">
            <xm:f>'Risico classificatie'!#REF!</xm:f>
            <x14:dxf>
              <fill>
                <patternFill>
                  <bgColor rgb="FFFF0000"/>
                </patternFill>
              </fill>
            </x14:dxf>
          </x14:cfRule>
          <xm:sqref>AK82:AK86 AK92:AK93</xm:sqref>
        </x14:conditionalFormatting>
        <x14:conditionalFormatting xmlns:xm="http://schemas.microsoft.com/office/excel/2006/main">
          <x14:cfRule type="cellIs" priority="677" operator="greaterThanOrEqual" id="{6AC26C1F-104C-4F75-B855-D46F08622C62}">
            <xm:f>'Risico classificatie'!$B$20</xm:f>
            <x14:dxf>
              <fill>
                <patternFill>
                  <bgColor rgb="FFFF0000"/>
                </patternFill>
              </fill>
            </x14:dxf>
          </x14:cfRule>
          <xm:sqref>AK82:AK86</xm:sqref>
        </x14:conditionalFormatting>
        <x14:conditionalFormatting xmlns:xm="http://schemas.microsoft.com/office/excel/2006/main">
          <x14:cfRule type="cellIs" priority="149" operator="greaterThanOrEqual" id="{0234EBD3-2FB4-4554-92C7-E91C8706E5F7}">
            <xm:f>'Risico classificatie'!$B$20</xm:f>
            <x14:dxf>
              <fill>
                <patternFill>
                  <bgColor rgb="FFFF0000"/>
                </patternFill>
              </fill>
            </x14:dxf>
          </x14:cfRule>
          <xm:sqref>AK87</xm:sqref>
        </x14:conditionalFormatting>
        <x14:conditionalFormatting xmlns:xm="http://schemas.microsoft.com/office/excel/2006/main">
          <x14:cfRule type="cellIs" priority="150" operator="lessThanOrEqual" id="{D55670F2-4A3D-4682-8861-D3C4AE12B161}">
            <xm:f>'Risico classificatie'!#REF!</xm:f>
            <x14:dxf>
              <fill>
                <patternFill>
                  <bgColor rgb="FF92D050"/>
                </patternFill>
              </fill>
            </x14:dxf>
          </x14:cfRule>
          <x14:cfRule type="cellIs" priority="152" operator="greaterThanOrEqual" id="{A572CCFD-E919-48B0-B210-F51405E59FB0}">
            <xm:f>'Risico classificatie'!#REF!</xm:f>
            <x14:dxf>
              <fill>
                <patternFill>
                  <bgColor rgb="FFFF0000"/>
                </patternFill>
              </fill>
            </x14:dxf>
          </x14:cfRule>
          <xm:sqref>AK87:AK90</xm:sqref>
        </x14:conditionalFormatting>
        <x14:conditionalFormatting xmlns:xm="http://schemas.microsoft.com/office/excel/2006/main">
          <x14:cfRule type="cellIs" priority="683" operator="greaterThanOrEqual" id="{41BCE881-7209-4F37-AE50-A712E5BB4B7C}">
            <xm:f>'Risico classificatie'!$B$20</xm:f>
            <x14:dxf>
              <fill>
                <patternFill>
                  <bgColor rgb="FFFF0000"/>
                </patternFill>
              </fill>
            </x14:dxf>
          </x14:cfRule>
          <xm:sqref>AK88:AK90 V92:V93 AK92:AK93 V82:V86</xm:sqref>
        </x14:conditionalFormatting>
        <x14:conditionalFormatting xmlns:xm="http://schemas.microsoft.com/office/excel/2006/main">
          <x14:cfRule type="cellIs" priority="681" operator="lessThanOrEqual" id="{AEBEE563-7704-4A54-970C-F2FCEC9AEB13}">
            <xm:f>'Risico classificatie'!$B$18</xm:f>
            <x14:dxf>
              <fill>
                <patternFill>
                  <bgColor rgb="FF92D050"/>
                </patternFill>
              </fill>
            </x14:dxf>
          </x14:cfRule>
          <xm:sqref>AK92:AK93 AK88:AK90 V92:V93</xm:sqref>
        </x14:conditionalFormatting>
        <x14:conditionalFormatting xmlns:xm="http://schemas.microsoft.com/office/excel/2006/main">
          <x14:cfRule type="cellIs" priority="584" operator="greaterThanOrEqual" id="{ABC32606-80EC-4766-8E3F-F3D925D754D3}">
            <xm:f>'Risico classificatie'!$B$20</xm:f>
            <x14:dxf>
              <fill>
                <patternFill>
                  <bgColor rgb="FFFF0000"/>
                </patternFill>
              </fill>
            </x14:dxf>
          </x14:cfRule>
          <x14:cfRule type="cellIs" priority="585" operator="lessThanOrEqual" id="{0456F1EB-D014-4234-8446-682CFA3AB79A}">
            <xm:f>'Risico classificatie'!#REF!</xm:f>
            <x14:dxf>
              <fill>
                <patternFill>
                  <bgColor rgb="FF92D050"/>
                </patternFill>
              </fill>
            </x14:dxf>
          </x14:cfRule>
          <x14:cfRule type="cellIs" priority="587" operator="greaterThanOrEqual" id="{B60F2D1C-7F4E-4464-BFFF-25800BD2FBE8}">
            <xm:f>'Risico classificatie'!#REF!</xm:f>
            <x14:dxf>
              <fill>
                <patternFill>
                  <bgColor rgb="FFFF0000"/>
                </patternFill>
              </fill>
            </x14:dxf>
          </x14:cfRule>
          <xm:sqref>AK95:AK96</xm:sqref>
        </x14:conditionalFormatting>
        <x14:conditionalFormatting xmlns:xm="http://schemas.microsoft.com/office/excel/2006/main">
          <x14:cfRule type="cellIs" priority="29" operator="lessThanOrEqual" id="{8B86E2FC-358D-4D12-8D74-EE1AA77653F3}">
            <xm:f>'Risico classificatie'!$B$18</xm:f>
            <x14:dxf>
              <fill>
                <patternFill>
                  <bgColor rgb="FF92D050"/>
                </patternFill>
              </fill>
            </x14:dxf>
          </x14:cfRule>
          <xm:sqref>AK95:AK96</xm:sqref>
        </x14:conditionalFormatting>
        <x14:conditionalFormatting xmlns:xm="http://schemas.microsoft.com/office/excel/2006/main">
          <x14:cfRule type="cellIs" priority="31" operator="greaterThanOrEqual" id="{62F73782-7993-474E-B367-CBF40F7B417A}">
            <xm:f>'Risico classificatie'!$B$20</xm:f>
            <x14:dxf>
              <fill>
                <patternFill>
                  <bgColor rgb="FFFF0000"/>
                </patternFill>
              </fill>
            </x14:dxf>
          </x14:cfRule>
          <x14:cfRule type="cellIs" priority="32" operator="lessThanOrEqual" id="{87341061-2402-4EDC-840B-0626B6F473D7}">
            <xm:f>'Risico classificatie'!#REF!</xm:f>
            <x14:dxf>
              <fill>
                <patternFill>
                  <bgColor rgb="FF92D050"/>
                </patternFill>
              </fill>
            </x14:dxf>
          </x14:cfRule>
          <x14:cfRule type="cellIs" priority="34" operator="greaterThanOrEqual" id="{DE0F2BE0-9731-4F2F-8A96-4FF2AA932125}">
            <xm:f>'Risico classificatie'!#REF!</xm:f>
            <x14:dxf>
              <fill>
                <patternFill>
                  <bgColor rgb="FFFF0000"/>
                </patternFill>
              </fill>
            </x14:dxf>
          </x14:cfRule>
          <xm:sqref>AK96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Y126"/>
  <sheetViews>
    <sheetView zoomScale="80" zoomScaleNormal="80" workbookViewId="0">
      <pane ySplit="11" topLeftCell="A126" activePane="bottomLeft" state="frozen"/>
      <selection pane="bottomLeft" activeCell="K1" sqref="K1:Q1"/>
    </sheetView>
  </sheetViews>
  <sheetFormatPr defaultColWidth="9.33203125" defaultRowHeight="14.4" x14ac:dyDescent="0.3"/>
  <cols>
    <col min="1" max="1" width="5" style="140" customWidth="1"/>
    <col min="2" max="2" width="7.33203125" style="143" customWidth="1"/>
    <col min="3" max="5" width="4.6640625" customWidth="1"/>
    <col min="6" max="6" width="5.44140625" customWidth="1"/>
    <col min="7" max="7" width="5.88671875" customWidth="1"/>
    <col min="8" max="8" width="2.5546875" customWidth="1"/>
    <col min="9" max="9" width="33.5546875" customWidth="1"/>
    <col min="10" max="10" width="2.5546875" customWidth="1"/>
    <col min="11" max="11" width="40.6640625" customWidth="1"/>
    <col min="12" max="12" width="2" customWidth="1"/>
    <col min="13" max="13" width="40.6640625" customWidth="1"/>
    <col min="14" max="14" width="2" customWidth="1"/>
    <col min="15" max="15" width="40.6640625" customWidth="1"/>
    <col min="16" max="16" width="2" customWidth="1"/>
    <col min="17" max="17" width="22.6640625" customWidth="1"/>
    <col min="18" max="18" width="2" customWidth="1"/>
    <col min="19" max="21" width="4.6640625" customWidth="1"/>
    <col min="22" max="22" width="5.6640625" customWidth="1"/>
    <col min="23" max="23" width="2" customWidth="1"/>
    <col min="24" max="24" width="40.6640625" customWidth="1"/>
    <col min="25" max="25" width="2" customWidth="1"/>
    <col min="26" max="27" width="0" hidden="1" customWidth="1"/>
    <col min="28" max="28" width="22.6640625" customWidth="1"/>
    <col min="29" max="29" width="2" customWidth="1"/>
    <col min="30" max="30" width="27.6640625" customWidth="1"/>
    <col min="31" max="31" width="1.6640625" customWidth="1"/>
    <col min="32" max="32" width="27.6640625" customWidth="1"/>
    <col min="33" max="33" width="2.44140625" customWidth="1"/>
    <col min="34" max="36" width="4.6640625" customWidth="1"/>
    <col min="37" max="37" width="5.6640625" customWidth="1"/>
    <col min="38" max="38" width="2" customWidth="1"/>
    <col min="39" max="39" width="27.6640625" customWidth="1"/>
    <col min="40" max="40" width="2" customWidth="1"/>
    <col min="41" max="41" width="40.6640625" customWidth="1"/>
    <col min="42" max="42" width="2" customWidth="1"/>
    <col min="43" max="43" width="22.6640625" customWidth="1"/>
    <col min="44" max="44" width="2" customWidth="1"/>
    <col min="45" max="45" width="12.6640625" customWidth="1"/>
    <col min="46" max="46" width="2" customWidth="1"/>
    <col min="47" max="47" width="40.6640625" customWidth="1"/>
    <col min="48" max="48" width="2" customWidth="1"/>
    <col min="49" max="49" width="22.6640625" customWidth="1"/>
    <col min="50" max="50" width="2" customWidth="1"/>
    <col min="51" max="51" width="12.6640625" customWidth="1"/>
  </cols>
  <sheetData>
    <row r="1" spans="1:51" s="63" customFormat="1" ht="34.200000000000003" customHeight="1" x14ac:dyDescent="0.3">
      <c r="A1" s="150"/>
      <c r="B1" s="444" t="s">
        <v>1652</v>
      </c>
      <c r="C1" s="444"/>
      <c r="D1" s="444"/>
      <c r="E1" s="444"/>
      <c r="F1" s="444"/>
      <c r="G1" s="444"/>
      <c r="H1" s="444"/>
      <c r="I1" s="444"/>
      <c r="K1" s="442" t="s">
        <v>1902</v>
      </c>
      <c r="L1" s="443"/>
      <c r="M1" s="443"/>
      <c r="N1" s="443"/>
      <c r="O1" s="443"/>
      <c r="P1" s="443"/>
      <c r="Q1" s="443"/>
      <c r="S1" s="62"/>
      <c r="T1" s="62"/>
      <c r="U1" s="62"/>
      <c r="V1" s="62"/>
      <c r="X1" s="64"/>
      <c r="Y1" s="64"/>
      <c r="Z1" s="64"/>
      <c r="AA1" s="64"/>
      <c r="AB1" s="64"/>
      <c r="AC1" s="64"/>
      <c r="AD1" s="64"/>
      <c r="AE1" s="64"/>
      <c r="AF1" s="64"/>
      <c r="AH1" s="62"/>
      <c r="AI1" s="62"/>
      <c r="AJ1" s="62"/>
      <c r="AK1" s="62"/>
      <c r="AQ1" s="64"/>
      <c r="AR1" s="64"/>
      <c r="AS1" s="67"/>
      <c r="AT1" s="64"/>
      <c r="AY1" s="76"/>
    </row>
    <row r="2" spans="1:51" s="19" customFormat="1" ht="13.2" x14ac:dyDescent="0.25">
      <c r="A2" s="145"/>
      <c r="B2" s="141"/>
      <c r="C2" s="16"/>
      <c r="D2" s="16"/>
      <c r="E2" s="16"/>
      <c r="F2" s="16"/>
      <c r="G2" s="16"/>
      <c r="H2" s="18"/>
      <c r="S2" s="18"/>
      <c r="T2" s="18"/>
      <c r="U2" s="18"/>
      <c r="V2" s="18"/>
      <c r="X2" s="20"/>
      <c r="Y2" s="20"/>
      <c r="Z2" s="20"/>
      <c r="AA2" s="20"/>
      <c r="AB2" s="20"/>
      <c r="AC2" s="20"/>
      <c r="AD2" s="20"/>
      <c r="AE2" s="20"/>
      <c r="AF2" s="20"/>
      <c r="AH2" s="18"/>
      <c r="AI2" s="18"/>
      <c r="AJ2" s="18"/>
      <c r="AK2" s="18"/>
      <c r="AQ2" s="20"/>
      <c r="AR2" s="20"/>
      <c r="AS2" s="68"/>
      <c r="AT2" s="20"/>
      <c r="AY2" s="77"/>
    </row>
    <row r="3" spans="1:51" s="19" customFormat="1" ht="15" customHeight="1" x14ac:dyDescent="0.25">
      <c r="A3" s="140"/>
      <c r="B3" s="140"/>
      <c r="E3" s="21" t="s">
        <v>175</v>
      </c>
      <c r="F3" s="22" t="s">
        <v>2059</v>
      </c>
      <c r="S3" s="18"/>
      <c r="T3" s="18"/>
      <c r="U3" s="18"/>
      <c r="V3" s="18"/>
      <c r="X3" s="20"/>
      <c r="Y3" s="20"/>
      <c r="Z3" s="20"/>
      <c r="AA3" s="20"/>
      <c r="AB3" s="20"/>
      <c r="AC3" s="20"/>
      <c r="AD3" s="20"/>
      <c r="AE3" s="20"/>
      <c r="AF3" s="20"/>
      <c r="AH3" s="18"/>
      <c r="AI3" s="18"/>
      <c r="AJ3" s="18"/>
      <c r="AK3" s="18"/>
      <c r="AQ3" s="20"/>
      <c r="AR3" s="20"/>
      <c r="AS3" s="68"/>
      <c r="AT3" s="20"/>
      <c r="AY3" s="77"/>
    </row>
    <row r="4" spans="1:51" s="19" customFormat="1" ht="17.25" customHeight="1" x14ac:dyDescent="0.25">
      <c r="A4" s="140"/>
      <c r="B4" s="140"/>
      <c r="E4" s="21" t="s">
        <v>176</v>
      </c>
      <c r="F4" s="417">
        <v>42493</v>
      </c>
      <c r="G4" s="417"/>
      <c r="H4" s="417"/>
      <c r="S4" s="18"/>
      <c r="T4" s="18"/>
      <c r="U4" s="18"/>
      <c r="V4" s="18"/>
      <c r="X4" s="20"/>
      <c r="Y4" s="20"/>
      <c r="Z4" s="20"/>
      <c r="AA4" s="20"/>
      <c r="AB4" s="20"/>
      <c r="AC4" s="20"/>
      <c r="AD4" s="20"/>
      <c r="AE4" s="20"/>
      <c r="AF4" s="20"/>
      <c r="AH4" s="18"/>
      <c r="AI4" s="18"/>
      <c r="AJ4" s="18"/>
      <c r="AK4" s="18"/>
      <c r="AQ4" s="20"/>
      <c r="AR4" s="20"/>
      <c r="AS4" s="68"/>
      <c r="AT4" s="20"/>
      <c r="AY4" s="77"/>
    </row>
    <row r="5" spans="1:51" s="19" customFormat="1" ht="15" customHeight="1" x14ac:dyDescent="0.25">
      <c r="A5" s="140"/>
      <c r="B5" s="140"/>
      <c r="E5" s="21" t="s">
        <v>177</v>
      </c>
      <c r="F5" s="417">
        <v>45790</v>
      </c>
      <c r="G5" s="417"/>
      <c r="H5" s="417"/>
      <c r="L5" s="23"/>
      <c r="O5" s="23"/>
      <c r="P5" s="23"/>
      <c r="Q5" s="23"/>
      <c r="R5" s="3"/>
      <c r="S5" s="3"/>
      <c r="T5" s="3"/>
      <c r="U5" s="3"/>
      <c r="V5" s="3"/>
      <c r="W5" s="3"/>
      <c r="X5" s="3"/>
      <c r="Y5" s="3"/>
      <c r="Z5" s="3"/>
      <c r="AA5" s="3"/>
      <c r="AB5" s="3"/>
      <c r="AC5" s="3"/>
      <c r="AD5" s="3"/>
      <c r="AE5" s="3"/>
      <c r="AF5" s="3"/>
      <c r="AG5" s="3"/>
      <c r="AH5" s="3"/>
      <c r="AI5" s="3"/>
      <c r="AJ5" s="3"/>
      <c r="AK5" s="3"/>
      <c r="AQ5" s="3"/>
      <c r="AR5" s="3"/>
      <c r="AS5" s="69"/>
      <c r="AT5" s="3"/>
      <c r="AY5" s="77"/>
    </row>
    <row r="6" spans="1:51" s="19" customFormat="1" ht="4.5" customHeight="1" thickBot="1" x14ac:dyDescent="0.3">
      <c r="A6" s="140"/>
      <c r="B6" s="140"/>
      <c r="C6" s="24"/>
      <c r="D6" s="24"/>
      <c r="E6" s="24"/>
      <c r="F6" s="24"/>
      <c r="G6" s="24"/>
      <c r="H6" s="24"/>
      <c r="I6" s="23"/>
      <c r="J6" s="23"/>
      <c r="K6" s="23"/>
      <c r="L6" s="23"/>
      <c r="O6" s="23"/>
      <c r="P6" s="23"/>
      <c r="Q6" s="23"/>
      <c r="R6" s="3"/>
      <c r="S6" s="3"/>
      <c r="T6" s="3"/>
      <c r="U6" s="3"/>
      <c r="V6" s="3"/>
      <c r="W6" s="3"/>
      <c r="X6" s="3"/>
      <c r="Y6" s="3"/>
      <c r="Z6" s="3"/>
      <c r="AA6" s="3"/>
      <c r="AB6" s="3"/>
      <c r="AC6" s="3"/>
      <c r="AD6" s="3"/>
      <c r="AE6" s="3"/>
      <c r="AF6" s="3"/>
      <c r="AG6" s="3"/>
      <c r="AH6" s="3"/>
      <c r="AI6" s="3"/>
      <c r="AJ6" s="3"/>
      <c r="AK6" s="3"/>
      <c r="AQ6" s="3"/>
      <c r="AR6" s="3"/>
      <c r="AS6" s="69"/>
      <c r="AT6" s="3"/>
      <c r="AY6" s="77"/>
    </row>
    <row r="7" spans="1:51" s="19" customFormat="1" ht="11.25" customHeight="1" thickTop="1" thickBot="1" x14ac:dyDescent="0.3">
      <c r="A7" s="140"/>
      <c r="B7" s="434" t="s">
        <v>3</v>
      </c>
      <c r="C7" s="435"/>
      <c r="D7" s="435"/>
      <c r="E7" s="435"/>
      <c r="F7" s="435"/>
      <c r="G7" s="435"/>
      <c r="H7" s="435"/>
      <c r="I7" s="435"/>
      <c r="J7" s="435"/>
      <c r="K7" s="435"/>
      <c r="L7" s="435"/>
      <c r="M7" s="435"/>
      <c r="N7" s="435"/>
      <c r="O7" s="435"/>
      <c r="P7" s="435"/>
      <c r="Q7" s="435"/>
      <c r="R7" s="435"/>
      <c r="S7" s="435"/>
      <c r="T7" s="435"/>
      <c r="U7" s="435"/>
      <c r="V7" s="435"/>
      <c r="W7" s="436"/>
      <c r="X7" s="430" t="s">
        <v>4</v>
      </c>
      <c r="Y7" s="431"/>
      <c r="Z7" s="431"/>
      <c r="AA7" s="431"/>
      <c r="AB7" s="431"/>
      <c r="AC7" s="431"/>
      <c r="AD7" s="431"/>
      <c r="AE7" s="431"/>
      <c r="AF7" s="431"/>
      <c r="AG7" s="431"/>
      <c r="AH7" s="431"/>
      <c r="AI7" s="431"/>
      <c r="AJ7" s="431"/>
      <c r="AK7" s="431"/>
      <c r="AL7" s="431"/>
      <c r="AM7" s="432" t="s">
        <v>13</v>
      </c>
      <c r="AN7" s="433"/>
      <c r="AO7" s="433"/>
      <c r="AP7" s="433"/>
      <c r="AQ7" s="433"/>
      <c r="AR7" s="433"/>
      <c r="AS7" s="433"/>
      <c r="AT7" s="433"/>
      <c r="AU7" s="433"/>
      <c r="AV7" s="433"/>
      <c r="AW7" s="433"/>
      <c r="AX7" s="433"/>
      <c r="AY7" s="433"/>
    </row>
    <row r="8" spans="1:51" s="19" customFormat="1" ht="15" customHeight="1" thickTop="1" thickBot="1" x14ac:dyDescent="0.3">
      <c r="A8" s="146"/>
      <c r="B8" s="139"/>
      <c r="C8" s="25"/>
      <c r="D8" s="25"/>
      <c r="E8" s="25"/>
      <c r="F8" s="25"/>
      <c r="G8" s="25"/>
      <c r="H8" s="25"/>
      <c r="I8" s="26"/>
      <c r="J8" s="26"/>
      <c r="K8" s="26"/>
      <c r="L8" s="26"/>
      <c r="M8" s="151" t="s">
        <v>1351</v>
      </c>
      <c r="N8" s="26"/>
      <c r="O8" s="26"/>
      <c r="P8" s="26"/>
      <c r="Q8" s="25"/>
      <c r="R8" s="26"/>
      <c r="T8" s="27"/>
      <c r="U8" s="65" t="s">
        <v>1282</v>
      </c>
      <c r="V8" s="27"/>
      <c r="W8" s="26"/>
      <c r="X8" s="2"/>
      <c r="Y8" s="2"/>
      <c r="Z8" s="2"/>
      <c r="AA8" s="2"/>
      <c r="AB8" s="2"/>
      <c r="AC8" s="2"/>
      <c r="AD8" s="152" t="s">
        <v>1352</v>
      </c>
      <c r="AE8" s="2"/>
      <c r="AF8" s="2"/>
      <c r="AG8" s="2"/>
      <c r="AI8" s="29"/>
      <c r="AJ8" s="29"/>
      <c r="AK8" s="2"/>
      <c r="AL8" s="2"/>
      <c r="AM8" s="2"/>
      <c r="AN8" s="2"/>
      <c r="AO8" s="2"/>
      <c r="AP8" s="2"/>
      <c r="AQ8" s="153" t="s">
        <v>1353</v>
      </c>
      <c r="AR8" s="2"/>
      <c r="AS8" s="70"/>
      <c r="AT8" s="2"/>
      <c r="AU8" s="2"/>
      <c r="AV8" s="2"/>
      <c r="AW8" s="2"/>
      <c r="AX8" s="2"/>
      <c r="AY8" s="70"/>
    </row>
    <row r="9" spans="1:51" s="19" customFormat="1" ht="15" customHeight="1" thickBot="1" x14ac:dyDescent="0.3">
      <c r="A9" s="146"/>
      <c r="B9" s="139"/>
      <c r="C9" s="437" t="s">
        <v>187</v>
      </c>
      <c r="D9" s="438"/>
      <c r="E9" s="438"/>
      <c r="F9" s="438"/>
      <c r="G9" s="439"/>
      <c r="H9" s="25"/>
      <c r="I9" s="26"/>
      <c r="J9" s="26"/>
      <c r="K9" s="26"/>
      <c r="L9" s="26"/>
      <c r="M9" s="26"/>
      <c r="N9" s="26"/>
      <c r="O9" s="26"/>
      <c r="P9" s="26"/>
      <c r="Q9" s="25"/>
      <c r="R9" s="26"/>
      <c r="S9" s="2"/>
      <c r="T9" s="2"/>
      <c r="U9" s="2"/>
      <c r="V9" s="2"/>
      <c r="W9" s="26"/>
      <c r="X9" s="2"/>
      <c r="Y9" s="2"/>
      <c r="Z9" s="2"/>
      <c r="AA9" s="2"/>
      <c r="AB9" s="2"/>
      <c r="AC9" s="2"/>
      <c r="AD9" s="2"/>
      <c r="AE9" s="2"/>
      <c r="AF9" s="2"/>
      <c r="AG9" s="2"/>
      <c r="AH9" s="28"/>
      <c r="AI9" s="29"/>
      <c r="AJ9" s="66" t="s">
        <v>1283</v>
      </c>
      <c r="AK9" s="2"/>
      <c r="AL9" s="2"/>
      <c r="AM9" s="2"/>
      <c r="AN9" s="2"/>
      <c r="AO9" s="2"/>
      <c r="AP9" s="2"/>
      <c r="AQ9" s="2"/>
      <c r="AR9" s="2"/>
      <c r="AS9" s="70"/>
      <c r="AT9" s="2"/>
      <c r="AU9" s="2"/>
      <c r="AV9" s="2"/>
      <c r="AW9" s="2"/>
      <c r="AX9" s="2"/>
      <c r="AY9" s="70"/>
    </row>
    <row r="10" spans="1:51" s="19" customFormat="1" ht="110.25" customHeight="1" x14ac:dyDescent="0.25">
      <c r="A10" s="146"/>
      <c r="B10" s="139"/>
      <c r="C10" s="30" t="s">
        <v>85</v>
      </c>
      <c r="D10" s="31" t="s">
        <v>20</v>
      </c>
      <c r="E10" s="31" t="s">
        <v>21</v>
      </c>
      <c r="F10" s="31" t="s">
        <v>172</v>
      </c>
      <c r="G10" s="107" t="s">
        <v>173</v>
      </c>
      <c r="H10" s="25"/>
      <c r="I10" s="26" t="s">
        <v>188</v>
      </c>
      <c r="J10" s="26"/>
      <c r="K10" s="26" t="s">
        <v>179</v>
      </c>
      <c r="L10" s="26"/>
      <c r="M10" s="26" t="s">
        <v>575</v>
      </c>
      <c r="N10" s="26"/>
      <c r="O10" s="26" t="s">
        <v>574</v>
      </c>
      <c r="P10" s="26"/>
      <c r="Q10" s="26" t="s">
        <v>2</v>
      </c>
      <c r="R10" s="32"/>
      <c r="S10" s="33" t="s">
        <v>6</v>
      </c>
      <c r="T10" s="33" t="s">
        <v>0</v>
      </c>
      <c r="U10" s="33" t="s">
        <v>7</v>
      </c>
      <c r="V10" s="33" t="s">
        <v>5</v>
      </c>
      <c r="W10" s="32"/>
      <c r="X10" s="26" t="s">
        <v>17</v>
      </c>
      <c r="Y10" s="26"/>
      <c r="Z10" s="26" t="s">
        <v>186</v>
      </c>
      <c r="AA10" s="26"/>
      <c r="AB10" s="26" t="s">
        <v>19</v>
      </c>
      <c r="AC10" s="26"/>
      <c r="AD10" s="26" t="s">
        <v>133</v>
      </c>
      <c r="AE10" s="26"/>
      <c r="AF10" s="26" t="s">
        <v>134</v>
      </c>
      <c r="AG10" s="26"/>
      <c r="AH10" s="33" t="s">
        <v>10</v>
      </c>
      <c r="AI10" s="33" t="s">
        <v>9</v>
      </c>
      <c r="AJ10" s="33" t="s">
        <v>11</v>
      </c>
      <c r="AK10" s="34" t="s">
        <v>8</v>
      </c>
      <c r="AL10" s="26"/>
      <c r="AM10" s="26" t="s">
        <v>135</v>
      </c>
      <c r="AN10" s="26"/>
      <c r="AO10" s="26" t="s">
        <v>18</v>
      </c>
      <c r="AP10" s="26"/>
      <c r="AQ10" s="26" t="s">
        <v>14</v>
      </c>
      <c r="AR10" s="26"/>
      <c r="AS10" s="71" t="s">
        <v>15</v>
      </c>
      <c r="AT10" s="26"/>
      <c r="AU10" s="26" t="s">
        <v>12</v>
      </c>
      <c r="AV10" s="26"/>
      <c r="AW10" s="26" t="s">
        <v>14</v>
      </c>
      <c r="AX10" s="26"/>
      <c r="AY10" s="71" t="s">
        <v>15</v>
      </c>
    </row>
    <row r="11" spans="1:51" s="37" customFormat="1" ht="19.5" customHeight="1" x14ac:dyDescent="0.25">
      <c r="A11" s="147" t="s">
        <v>1350</v>
      </c>
      <c r="B11" s="142" t="s">
        <v>1038</v>
      </c>
      <c r="C11" s="78"/>
      <c r="D11" s="78"/>
      <c r="E11" s="78"/>
      <c r="F11" s="78"/>
      <c r="G11" s="79"/>
      <c r="H11" s="35"/>
      <c r="I11" s="36"/>
      <c r="J11" s="36"/>
      <c r="K11" s="36"/>
      <c r="L11" s="36"/>
      <c r="M11" s="36"/>
      <c r="N11" s="36"/>
      <c r="O11" s="36"/>
      <c r="P11" s="36"/>
      <c r="Q11" s="36"/>
      <c r="R11" s="36"/>
      <c r="S11" s="35"/>
      <c r="T11" s="35"/>
      <c r="U11" s="35"/>
      <c r="V11" s="108"/>
      <c r="W11" s="109"/>
      <c r="X11" s="36"/>
      <c r="Y11" s="36"/>
      <c r="Z11" s="36"/>
      <c r="AA11" s="36"/>
      <c r="AB11" s="36"/>
      <c r="AC11" s="36"/>
      <c r="AD11" s="36"/>
      <c r="AE11" s="36"/>
      <c r="AF11" s="36"/>
      <c r="AG11" s="36"/>
      <c r="AH11" s="35"/>
      <c r="AI11" s="35"/>
      <c r="AJ11" s="35"/>
      <c r="AK11" s="35"/>
      <c r="AL11" s="36"/>
      <c r="AM11" s="36"/>
      <c r="AN11" s="36"/>
      <c r="AO11" s="36"/>
      <c r="AP11" s="36"/>
      <c r="AQ11" s="36"/>
      <c r="AR11" s="36"/>
      <c r="AS11" s="72"/>
      <c r="AT11" s="36"/>
      <c r="AU11" s="36"/>
      <c r="AV11" s="36"/>
      <c r="AW11" s="36"/>
      <c r="AX11" s="36"/>
      <c r="AY11" s="72"/>
    </row>
    <row r="12" spans="1:51" s="19" customFormat="1" ht="13.2" x14ac:dyDescent="0.25">
      <c r="A12" s="148">
        <v>1</v>
      </c>
      <c r="B12" s="154" t="s">
        <v>1039</v>
      </c>
      <c r="C12" s="129"/>
      <c r="D12" s="130"/>
      <c r="E12" s="130"/>
      <c r="F12" s="130"/>
      <c r="G12" s="131"/>
      <c r="H12" s="128"/>
      <c r="I12" s="132"/>
      <c r="J12" s="133"/>
      <c r="K12" s="133"/>
      <c r="L12" s="132"/>
      <c r="M12" s="132"/>
      <c r="N12" s="132"/>
      <c r="O12" s="132"/>
      <c r="P12" s="133"/>
      <c r="Q12" s="133"/>
      <c r="R12" s="134"/>
      <c r="S12" s="135"/>
      <c r="T12" s="135"/>
      <c r="U12" s="135"/>
      <c r="V12" s="136"/>
      <c r="W12" s="137"/>
      <c r="X12" s="132"/>
      <c r="Y12" s="132"/>
      <c r="Z12" s="132"/>
      <c r="AA12" s="132"/>
      <c r="AB12" s="132"/>
      <c r="AC12" s="132"/>
      <c r="AD12" s="132"/>
      <c r="AE12" s="132"/>
      <c r="AF12" s="132"/>
      <c r="AG12" s="134"/>
      <c r="AH12" s="135"/>
      <c r="AI12" s="135"/>
      <c r="AJ12" s="135"/>
      <c r="AK12" s="135"/>
      <c r="AL12" s="137"/>
      <c r="AM12" s="133"/>
      <c r="AN12" s="133"/>
      <c r="AO12" s="133"/>
      <c r="AP12" s="133"/>
      <c r="AQ12" s="133"/>
      <c r="AR12" s="133"/>
      <c r="AS12" s="138"/>
      <c r="AT12" s="133"/>
      <c r="AU12" s="133"/>
      <c r="AV12" s="133"/>
      <c r="AW12" s="133"/>
      <c r="AX12" s="133"/>
      <c r="AY12" s="138"/>
    </row>
    <row r="13" spans="1:51" s="19" customFormat="1" ht="26.4" x14ac:dyDescent="0.25">
      <c r="A13" s="148">
        <v>2</v>
      </c>
      <c r="B13" s="39" t="s">
        <v>705</v>
      </c>
      <c r="C13" s="125" t="s">
        <v>617</v>
      </c>
      <c r="D13" s="126"/>
      <c r="E13" s="126"/>
      <c r="F13" s="126"/>
      <c r="G13" s="127"/>
      <c r="H13" s="38"/>
      <c r="I13" s="231" t="s">
        <v>1040</v>
      </c>
      <c r="J13" s="237"/>
      <c r="K13" s="237" t="s">
        <v>112</v>
      </c>
      <c r="L13" s="231"/>
      <c r="M13" s="231" t="s">
        <v>1041</v>
      </c>
      <c r="N13" s="231"/>
      <c r="O13" s="231" t="s">
        <v>151</v>
      </c>
      <c r="P13" s="237"/>
      <c r="Q13" s="237" t="s">
        <v>614</v>
      </c>
      <c r="R13" s="42"/>
      <c r="S13" s="43">
        <v>7</v>
      </c>
      <c r="T13" s="43">
        <v>7</v>
      </c>
      <c r="U13" s="43">
        <v>7</v>
      </c>
      <c r="V13" s="53">
        <f t="shared" ref="V13:V83" si="0">S13*T13*U13</f>
        <v>343</v>
      </c>
      <c r="W13" s="45"/>
      <c r="X13" s="255" t="s">
        <v>1042</v>
      </c>
      <c r="Y13" s="255"/>
      <c r="Z13" s="255" t="s">
        <v>612</v>
      </c>
      <c r="AA13" s="255"/>
      <c r="AB13" s="255" t="s">
        <v>1043</v>
      </c>
      <c r="AC13" s="255"/>
      <c r="AD13" s="255" t="s">
        <v>1044</v>
      </c>
      <c r="AE13" s="255"/>
      <c r="AF13" s="255" t="s">
        <v>1446</v>
      </c>
      <c r="AG13" s="42"/>
      <c r="AH13" s="43">
        <v>7</v>
      </c>
      <c r="AI13" s="43">
        <v>5</v>
      </c>
      <c r="AJ13" s="43">
        <v>5</v>
      </c>
      <c r="AK13" s="53">
        <f t="shared" ref="AK13:AK105" si="1">AH13*AI13*AJ13</f>
        <v>175</v>
      </c>
      <c r="AL13" s="45"/>
      <c r="AM13" s="241" t="s">
        <v>1318</v>
      </c>
      <c r="AN13" s="241"/>
      <c r="AO13" s="241" t="s">
        <v>1675</v>
      </c>
      <c r="AP13" s="241"/>
      <c r="AQ13" s="241" t="s">
        <v>1676</v>
      </c>
      <c r="AR13" s="241"/>
      <c r="AS13" s="242" t="s">
        <v>1819</v>
      </c>
      <c r="AT13" s="241"/>
      <c r="AU13" s="241" t="s">
        <v>619</v>
      </c>
      <c r="AV13" s="241"/>
      <c r="AW13" s="241" t="s">
        <v>619</v>
      </c>
      <c r="AX13" s="241"/>
      <c r="AY13" s="243" t="s">
        <v>619</v>
      </c>
    </row>
    <row r="14" spans="1:51" s="19" customFormat="1" ht="26.4" x14ac:dyDescent="0.25">
      <c r="A14" s="149">
        <v>3</v>
      </c>
      <c r="B14" s="39" t="s">
        <v>705</v>
      </c>
      <c r="C14" s="125" t="s">
        <v>617</v>
      </c>
      <c r="D14" s="126"/>
      <c r="E14" s="126"/>
      <c r="F14" s="126"/>
      <c r="G14" s="127"/>
      <c r="H14" s="38"/>
      <c r="I14" s="231" t="s">
        <v>1040</v>
      </c>
      <c r="J14" s="237"/>
      <c r="K14" s="237" t="s">
        <v>112</v>
      </c>
      <c r="L14" s="231"/>
      <c r="M14" s="231" t="s">
        <v>1046</v>
      </c>
      <c r="N14" s="231"/>
      <c r="O14" s="231" t="s">
        <v>151</v>
      </c>
      <c r="P14" s="237"/>
      <c r="Q14" s="237" t="s">
        <v>614</v>
      </c>
      <c r="R14" s="42"/>
      <c r="S14" s="43">
        <v>7</v>
      </c>
      <c r="T14" s="43">
        <v>7</v>
      </c>
      <c r="U14" s="43">
        <v>7</v>
      </c>
      <c r="V14" s="53">
        <f t="shared" si="0"/>
        <v>343</v>
      </c>
      <c r="W14" s="45"/>
      <c r="X14" s="255" t="s">
        <v>1042</v>
      </c>
      <c r="Y14" s="255"/>
      <c r="Z14" s="255" t="s">
        <v>612</v>
      </c>
      <c r="AA14" s="255"/>
      <c r="AB14" s="255" t="s">
        <v>1043</v>
      </c>
      <c r="AC14" s="255"/>
      <c r="AD14" s="255" t="s">
        <v>1044</v>
      </c>
      <c r="AE14" s="255"/>
      <c r="AF14" s="255" t="s">
        <v>1446</v>
      </c>
      <c r="AG14" s="42"/>
      <c r="AH14" s="43">
        <v>7</v>
      </c>
      <c r="AI14" s="43">
        <v>5</v>
      </c>
      <c r="AJ14" s="43">
        <v>5</v>
      </c>
      <c r="AK14" s="53">
        <f t="shared" si="1"/>
        <v>175</v>
      </c>
      <c r="AL14" s="45"/>
      <c r="AM14" s="241" t="s">
        <v>1318</v>
      </c>
      <c r="AN14" s="241"/>
      <c r="AO14" s="241" t="s">
        <v>1675</v>
      </c>
      <c r="AP14" s="241"/>
      <c r="AQ14" s="241" t="s">
        <v>1676</v>
      </c>
      <c r="AR14" s="241"/>
      <c r="AS14" s="242" t="s">
        <v>1819</v>
      </c>
      <c r="AT14" s="241"/>
      <c r="AU14" s="241" t="s">
        <v>619</v>
      </c>
      <c r="AV14" s="241"/>
      <c r="AW14" s="241" t="s">
        <v>619</v>
      </c>
      <c r="AX14" s="241"/>
      <c r="AY14" s="243" t="s">
        <v>619</v>
      </c>
    </row>
    <row r="15" spans="1:51" s="19" customFormat="1" ht="30" customHeight="1" x14ac:dyDescent="0.25">
      <c r="A15" s="148">
        <v>4</v>
      </c>
      <c r="B15" s="39" t="s">
        <v>705</v>
      </c>
      <c r="C15" s="125" t="s">
        <v>617</v>
      </c>
      <c r="D15" s="126" t="s">
        <v>617</v>
      </c>
      <c r="E15" s="126"/>
      <c r="F15" s="126"/>
      <c r="G15" s="127"/>
      <c r="H15" s="38"/>
      <c r="I15" s="231" t="s">
        <v>1047</v>
      </c>
      <c r="J15" s="237"/>
      <c r="K15" s="237" t="s">
        <v>112</v>
      </c>
      <c r="L15" s="231"/>
      <c r="M15" s="231" t="s">
        <v>1048</v>
      </c>
      <c r="N15" s="231"/>
      <c r="O15" s="231" t="s">
        <v>1049</v>
      </c>
      <c r="P15" s="237"/>
      <c r="Q15" s="237" t="s">
        <v>614</v>
      </c>
      <c r="R15" s="42"/>
      <c r="S15" s="43">
        <v>2</v>
      </c>
      <c r="T15" s="43">
        <v>3</v>
      </c>
      <c r="U15" s="43">
        <v>7</v>
      </c>
      <c r="V15" s="53">
        <f t="shared" si="0"/>
        <v>42</v>
      </c>
      <c r="W15" s="45"/>
      <c r="X15" s="255" t="s">
        <v>1050</v>
      </c>
      <c r="Y15" s="255"/>
      <c r="Z15" s="255" t="s">
        <v>612</v>
      </c>
      <c r="AA15" s="255"/>
      <c r="AB15" s="255" t="s">
        <v>1043</v>
      </c>
      <c r="AC15" s="255"/>
      <c r="AD15" s="255" t="s">
        <v>1044</v>
      </c>
      <c r="AE15" s="255"/>
      <c r="AF15" s="255" t="s">
        <v>1446</v>
      </c>
      <c r="AG15" s="42"/>
      <c r="AH15" s="43">
        <v>2</v>
      </c>
      <c r="AI15" s="43">
        <v>3</v>
      </c>
      <c r="AJ15" s="43">
        <v>5</v>
      </c>
      <c r="AK15" s="53">
        <f t="shared" si="1"/>
        <v>30</v>
      </c>
      <c r="AL15" s="45"/>
      <c r="AM15" s="241" t="s">
        <v>1318</v>
      </c>
      <c r="AN15" s="241"/>
      <c r="AO15" s="241" t="s">
        <v>1675</v>
      </c>
      <c r="AP15" s="241"/>
      <c r="AQ15" s="241" t="s">
        <v>1676</v>
      </c>
      <c r="AR15" s="241"/>
      <c r="AS15" s="242" t="s">
        <v>1819</v>
      </c>
      <c r="AT15" s="241"/>
      <c r="AU15" s="241" t="s">
        <v>619</v>
      </c>
      <c r="AV15" s="241"/>
      <c r="AW15" s="241" t="s">
        <v>619</v>
      </c>
      <c r="AX15" s="241"/>
      <c r="AY15" s="243" t="s">
        <v>619</v>
      </c>
    </row>
    <row r="16" spans="1:51" s="19" customFormat="1" ht="42" customHeight="1" x14ac:dyDescent="0.25">
      <c r="A16" s="148">
        <v>5</v>
      </c>
      <c r="B16" s="39" t="s">
        <v>705</v>
      </c>
      <c r="C16" s="125" t="s">
        <v>617</v>
      </c>
      <c r="D16" s="126"/>
      <c r="E16" s="126"/>
      <c r="F16" s="126"/>
      <c r="G16" s="127"/>
      <c r="H16" s="38"/>
      <c r="I16" s="231" t="s">
        <v>1051</v>
      </c>
      <c r="J16" s="237"/>
      <c r="K16" s="237" t="s">
        <v>110</v>
      </c>
      <c r="L16" s="231"/>
      <c r="M16" s="231" t="s">
        <v>1052</v>
      </c>
      <c r="N16" s="231"/>
      <c r="O16" s="231" t="s">
        <v>1053</v>
      </c>
      <c r="P16" s="237"/>
      <c r="Q16" s="237" t="s">
        <v>614</v>
      </c>
      <c r="R16" s="42"/>
      <c r="S16" s="43">
        <v>7</v>
      </c>
      <c r="T16" s="43">
        <v>3</v>
      </c>
      <c r="U16" s="43">
        <v>10</v>
      </c>
      <c r="V16" s="53">
        <f t="shared" si="0"/>
        <v>210</v>
      </c>
      <c r="W16" s="45"/>
      <c r="X16" s="255" t="s">
        <v>1278</v>
      </c>
      <c r="Y16" s="255"/>
      <c r="Z16" s="255"/>
      <c r="AA16" s="255"/>
      <c r="AB16" s="255" t="s">
        <v>614</v>
      </c>
      <c r="AC16" s="255"/>
      <c r="AD16" s="255" t="s">
        <v>1054</v>
      </c>
      <c r="AE16" s="255"/>
      <c r="AF16" s="255" t="s">
        <v>1055</v>
      </c>
      <c r="AG16" s="42"/>
      <c r="AH16" s="43">
        <v>7</v>
      </c>
      <c r="AI16" s="43">
        <v>3</v>
      </c>
      <c r="AJ16" s="43">
        <v>10</v>
      </c>
      <c r="AK16" s="53">
        <f t="shared" si="1"/>
        <v>210</v>
      </c>
      <c r="AL16" s="45"/>
      <c r="AM16" s="241" t="s">
        <v>619</v>
      </c>
      <c r="AN16" s="241"/>
      <c r="AO16" s="241" t="s">
        <v>1045</v>
      </c>
      <c r="AP16" s="241"/>
      <c r="AQ16" s="241" t="s">
        <v>619</v>
      </c>
      <c r="AR16" s="241"/>
      <c r="AS16" s="243" t="s">
        <v>1045</v>
      </c>
      <c r="AT16" s="241"/>
      <c r="AU16" s="241" t="s">
        <v>619</v>
      </c>
      <c r="AV16" s="241"/>
      <c r="AW16" s="241" t="s">
        <v>619</v>
      </c>
      <c r="AX16" s="241"/>
      <c r="AY16" s="243" t="s">
        <v>619</v>
      </c>
    </row>
    <row r="17" spans="1:51" s="19" customFormat="1" ht="57.75" customHeight="1" x14ac:dyDescent="0.25">
      <c r="A17" s="148">
        <v>6</v>
      </c>
      <c r="B17" s="39" t="s">
        <v>705</v>
      </c>
      <c r="C17" s="125" t="s">
        <v>617</v>
      </c>
      <c r="D17" s="126"/>
      <c r="E17" s="126"/>
      <c r="F17" s="126"/>
      <c r="G17" s="127"/>
      <c r="H17" s="38"/>
      <c r="I17" s="231" t="s">
        <v>1056</v>
      </c>
      <c r="J17" s="237"/>
      <c r="K17" s="237" t="s">
        <v>1057</v>
      </c>
      <c r="L17" s="231"/>
      <c r="M17" s="231" t="s">
        <v>1058</v>
      </c>
      <c r="N17" s="231"/>
      <c r="O17" s="231" t="s">
        <v>1059</v>
      </c>
      <c r="P17" s="237"/>
      <c r="Q17" s="237" t="s">
        <v>614</v>
      </c>
      <c r="R17" s="42"/>
      <c r="S17" s="43">
        <v>3</v>
      </c>
      <c r="T17" s="43">
        <v>3</v>
      </c>
      <c r="U17" s="43">
        <v>10</v>
      </c>
      <c r="V17" s="53">
        <f t="shared" si="0"/>
        <v>90</v>
      </c>
      <c r="W17" s="45"/>
      <c r="X17" s="255" t="s">
        <v>1400</v>
      </c>
      <c r="Y17" s="255"/>
      <c r="Z17" s="255"/>
      <c r="AA17" s="255"/>
      <c r="AB17" s="255" t="s">
        <v>614</v>
      </c>
      <c r="AC17" s="255"/>
      <c r="AD17" s="255" t="s">
        <v>619</v>
      </c>
      <c r="AE17" s="255"/>
      <c r="AF17" s="255" t="s">
        <v>619</v>
      </c>
      <c r="AG17" s="42"/>
      <c r="AH17" s="43">
        <v>3</v>
      </c>
      <c r="AI17" s="43">
        <v>3</v>
      </c>
      <c r="AJ17" s="43">
        <v>10</v>
      </c>
      <c r="AK17" s="53">
        <f t="shared" si="1"/>
        <v>90</v>
      </c>
      <c r="AL17" s="45"/>
      <c r="AM17" s="241" t="s">
        <v>619</v>
      </c>
      <c r="AN17" s="241"/>
      <c r="AO17" s="241" t="s">
        <v>1045</v>
      </c>
      <c r="AP17" s="241"/>
      <c r="AQ17" s="241" t="s">
        <v>619</v>
      </c>
      <c r="AR17" s="241"/>
      <c r="AS17" s="243" t="s">
        <v>1045</v>
      </c>
      <c r="AT17" s="241"/>
      <c r="AU17" s="241" t="s">
        <v>619</v>
      </c>
      <c r="AV17" s="241"/>
      <c r="AW17" s="241" t="s">
        <v>619</v>
      </c>
      <c r="AX17" s="241"/>
      <c r="AY17" s="243" t="s">
        <v>619</v>
      </c>
    </row>
    <row r="18" spans="1:51" s="19" customFormat="1" ht="39.6" x14ac:dyDescent="0.25">
      <c r="A18" s="149">
        <v>7</v>
      </c>
      <c r="B18" s="39" t="s">
        <v>705</v>
      </c>
      <c r="C18" s="125" t="s">
        <v>617</v>
      </c>
      <c r="D18" s="126"/>
      <c r="E18" s="126" t="s">
        <v>617</v>
      </c>
      <c r="F18" s="126" t="s">
        <v>617</v>
      </c>
      <c r="G18" s="127" t="s">
        <v>617</v>
      </c>
      <c r="H18" s="38"/>
      <c r="I18" s="231" t="s">
        <v>1060</v>
      </c>
      <c r="J18" s="237"/>
      <c r="K18" s="237" t="s">
        <v>1061</v>
      </c>
      <c r="L18" s="231"/>
      <c r="M18" s="231" t="s">
        <v>1062</v>
      </c>
      <c r="N18" s="231"/>
      <c r="O18" s="231" t="s">
        <v>1063</v>
      </c>
      <c r="P18" s="237"/>
      <c r="Q18" s="237" t="s">
        <v>614</v>
      </c>
      <c r="R18" s="42"/>
      <c r="S18" s="43">
        <v>2</v>
      </c>
      <c r="T18" s="43">
        <v>5</v>
      </c>
      <c r="U18" s="43">
        <v>10</v>
      </c>
      <c r="V18" s="53">
        <f t="shared" si="0"/>
        <v>100</v>
      </c>
      <c r="W18" s="45"/>
      <c r="X18" s="255" t="s">
        <v>1401</v>
      </c>
      <c r="Y18" s="255"/>
      <c r="Z18" s="255"/>
      <c r="AA18" s="255"/>
      <c r="AB18" s="255" t="s">
        <v>614</v>
      </c>
      <c r="AC18" s="255"/>
      <c r="AD18" s="255" t="s">
        <v>619</v>
      </c>
      <c r="AE18" s="255"/>
      <c r="AF18" s="255" t="s">
        <v>619</v>
      </c>
      <c r="AG18" s="42"/>
      <c r="AH18" s="43">
        <v>2</v>
      </c>
      <c r="AI18" s="43">
        <v>3</v>
      </c>
      <c r="AJ18" s="43">
        <v>10</v>
      </c>
      <c r="AK18" s="53">
        <f t="shared" si="1"/>
        <v>60</v>
      </c>
      <c r="AL18" s="45"/>
      <c r="AM18" s="241" t="s">
        <v>619</v>
      </c>
      <c r="AN18" s="241"/>
      <c r="AO18" s="241" t="s">
        <v>1045</v>
      </c>
      <c r="AP18" s="241"/>
      <c r="AQ18" s="241" t="s">
        <v>619</v>
      </c>
      <c r="AR18" s="241"/>
      <c r="AS18" s="243" t="s">
        <v>1045</v>
      </c>
      <c r="AT18" s="241"/>
      <c r="AU18" s="241" t="s">
        <v>619</v>
      </c>
      <c r="AV18" s="241"/>
      <c r="AW18" s="241" t="s">
        <v>619</v>
      </c>
      <c r="AX18" s="241"/>
      <c r="AY18" s="243" t="s">
        <v>619</v>
      </c>
    </row>
    <row r="19" spans="1:51" s="19" customFormat="1" ht="52.8" x14ac:dyDescent="0.25">
      <c r="A19" s="148">
        <v>8</v>
      </c>
      <c r="B19" s="39" t="s">
        <v>705</v>
      </c>
      <c r="C19" s="125" t="s">
        <v>617</v>
      </c>
      <c r="D19" s="126" t="s">
        <v>617</v>
      </c>
      <c r="E19" s="126" t="s">
        <v>617</v>
      </c>
      <c r="F19" s="126"/>
      <c r="G19" s="127"/>
      <c r="H19" s="38"/>
      <c r="I19" s="231" t="s">
        <v>1064</v>
      </c>
      <c r="J19" s="237"/>
      <c r="K19" s="237" t="s">
        <v>198</v>
      </c>
      <c r="L19" s="231"/>
      <c r="M19" s="231" t="s">
        <v>1284</v>
      </c>
      <c r="N19" s="231"/>
      <c r="O19" s="231" t="s">
        <v>1065</v>
      </c>
      <c r="P19" s="237"/>
      <c r="Q19" s="237" t="s">
        <v>614</v>
      </c>
      <c r="R19" s="42"/>
      <c r="S19" s="43">
        <v>5</v>
      </c>
      <c r="T19" s="43">
        <v>7</v>
      </c>
      <c r="U19" s="43">
        <v>7</v>
      </c>
      <c r="V19" s="53">
        <f t="shared" si="0"/>
        <v>245</v>
      </c>
      <c r="W19" s="45"/>
      <c r="X19" s="255" t="s">
        <v>819</v>
      </c>
      <c r="Y19" s="255"/>
      <c r="Z19" s="255"/>
      <c r="AA19" s="255"/>
      <c r="AB19" s="255" t="s">
        <v>614</v>
      </c>
      <c r="AC19" s="255"/>
      <c r="AD19" s="255" t="s">
        <v>903</v>
      </c>
      <c r="AE19" s="255"/>
      <c r="AF19" s="255" t="s">
        <v>906</v>
      </c>
      <c r="AG19" s="42"/>
      <c r="AH19" s="43">
        <v>5</v>
      </c>
      <c r="AI19" s="43">
        <v>5</v>
      </c>
      <c r="AJ19" s="43">
        <v>7</v>
      </c>
      <c r="AK19" s="53">
        <f t="shared" si="1"/>
        <v>175</v>
      </c>
      <c r="AL19" s="45"/>
      <c r="AM19" s="241" t="s">
        <v>1318</v>
      </c>
      <c r="AN19" s="241"/>
      <c r="AO19" s="241" t="s">
        <v>1378</v>
      </c>
      <c r="AP19" s="241"/>
      <c r="AQ19" s="241" t="s">
        <v>614</v>
      </c>
      <c r="AR19" s="241"/>
      <c r="AS19" s="243" t="s">
        <v>1439</v>
      </c>
      <c r="AT19" s="241"/>
      <c r="AU19" s="241" t="s">
        <v>619</v>
      </c>
      <c r="AV19" s="241"/>
      <c r="AW19" s="241" t="s">
        <v>619</v>
      </c>
      <c r="AX19" s="241"/>
      <c r="AY19" s="243" t="s">
        <v>619</v>
      </c>
    </row>
    <row r="20" spans="1:51" s="185" customFormat="1" ht="85.8" customHeight="1" x14ac:dyDescent="0.25">
      <c r="A20" s="148">
        <v>9</v>
      </c>
      <c r="B20" s="225" t="s">
        <v>705</v>
      </c>
      <c r="C20" s="201" t="s">
        <v>617</v>
      </c>
      <c r="D20" s="202" t="s">
        <v>617</v>
      </c>
      <c r="E20" s="202" t="s">
        <v>617</v>
      </c>
      <c r="F20" s="202" t="s">
        <v>617</v>
      </c>
      <c r="G20" s="203"/>
      <c r="H20" s="240"/>
      <c r="I20" s="226" t="s">
        <v>1530</v>
      </c>
      <c r="J20" s="231"/>
      <c r="K20" s="226" t="s">
        <v>1525</v>
      </c>
      <c r="L20" s="231"/>
      <c r="M20" s="231" t="s">
        <v>1531</v>
      </c>
      <c r="N20" s="231"/>
      <c r="O20" s="226" t="s">
        <v>151</v>
      </c>
      <c r="P20" s="231"/>
      <c r="Q20" s="231" t="s">
        <v>614</v>
      </c>
      <c r="R20" s="181"/>
      <c r="S20" s="195">
        <v>7</v>
      </c>
      <c r="T20" s="195">
        <v>7</v>
      </c>
      <c r="U20" s="195">
        <v>7</v>
      </c>
      <c r="V20" s="186">
        <f t="shared" si="0"/>
        <v>343</v>
      </c>
      <c r="W20" s="184"/>
      <c r="X20" s="255" t="s">
        <v>1532</v>
      </c>
      <c r="Y20" s="255"/>
      <c r="Z20" s="255"/>
      <c r="AA20" s="255"/>
      <c r="AB20" s="255" t="s">
        <v>1647</v>
      </c>
      <c r="AC20" s="255"/>
      <c r="AD20" s="255" t="s">
        <v>1534</v>
      </c>
      <c r="AE20" s="255"/>
      <c r="AF20" s="255" t="s">
        <v>1533</v>
      </c>
      <c r="AG20" s="194"/>
      <c r="AH20" s="195">
        <v>7</v>
      </c>
      <c r="AI20" s="195">
        <v>5</v>
      </c>
      <c r="AJ20" s="195">
        <v>7</v>
      </c>
      <c r="AK20" s="186">
        <f t="shared" si="1"/>
        <v>245</v>
      </c>
      <c r="AL20" s="184"/>
      <c r="AM20" s="244" t="s">
        <v>1318</v>
      </c>
      <c r="AN20" s="244"/>
      <c r="AO20" s="244" t="s">
        <v>1612</v>
      </c>
      <c r="AP20" s="244"/>
      <c r="AQ20" s="244" t="s">
        <v>1043</v>
      </c>
      <c r="AR20" s="244"/>
      <c r="AS20" s="245" t="s">
        <v>1439</v>
      </c>
      <c r="AT20" s="244"/>
      <c r="AU20" s="244" t="s">
        <v>619</v>
      </c>
      <c r="AV20" s="244"/>
      <c r="AW20" s="244" t="s">
        <v>619</v>
      </c>
      <c r="AX20" s="244"/>
      <c r="AY20" s="245" t="s">
        <v>619</v>
      </c>
    </row>
    <row r="21" spans="1:51" s="185" customFormat="1" ht="68.7" customHeight="1" x14ac:dyDescent="0.25">
      <c r="A21" s="148">
        <v>10</v>
      </c>
      <c r="B21" s="225" t="s">
        <v>705</v>
      </c>
      <c r="C21" s="201" t="s">
        <v>617</v>
      </c>
      <c r="D21" s="202"/>
      <c r="E21" s="202"/>
      <c r="F21" s="202"/>
      <c r="G21" s="203"/>
      <c r="H21" s="240"/>
      <c r="I21" s="231" t="s">
        <v>1525</v>
      </c>
      <c r="J21" s="231"/>
      <c r="K21" s="226" t="s">
        <v>1525</v>
      </c>
      <c r="L21" s="231"/>
      <c r="M21" s="231" t="s">
        <v>1526</v>
      </c>
      <c r="N21" s="231"/>
      <c r="O21" s="226" t="s">
        <v>151</v>
      </c>
      <c r="P21" s="231"/>
      <c r="Q21" s="231" t="s">
        <v>614</v>
      </c>
      <c r="R21" s="181"/>
      <c r="S21" s="195">
        <v>7</v>
      </c>
      <c r="T21" s="195">
        <v>7</v>
      </c>
      <c r="U21" s="195">
        <v>7</v>
      </c>
      <c r="V21" s="186">
        <f t="shared" si="0"/>
        <v>343</v>
      </c>
      <c r="W21" s="184"/>
      <c r="X21" s="255" t="s">
        <v>1527</v>
      </c>
      <c r="Y21" s="255"/>
      <c r="Z21" s="255"/>
      <c r="AA21" s="255"/>
      <c r="AB21" s="255" t="s">
        <v>1043</v>
      </c>
      <c r="AC21" s="255"/>
      <c r="AD21" s="255" t="s">
        <v>1086</v>
      </c>
      <c r="AE21" s="255"/>
      <c r="AF21" s="255" t="s">
        <v>1528</v>
      </c>
      <c r="AG21" s="181"/>
      <c r="AH21" s="195">
        <v>7</v>
      </c>
      <c r="AI21" s="195">
        <v>5</v>
      </c>
      <c r="AJ21" s="195">
        <v>7</v>
      </c>
      <c r="AK21" s="186">
        <f t="shared" si="1"/>
        <v>245</v>
      </c>
      <c r="AL21" s="184"/>
      <c r="AM21" s="244" t="s">
        <v>1318</v>
      </c>
      <c r="AN21" s="244"/>
      <c r="AO21" s="244" t="s">
        <v>1529</v>
      </c>
      <c r="AP21" s="244"/>
      <c r="AQ21" s="244" t="s">
        <v>1043</v>
      </c>
      <c r="AR21" s="244"/>
      <c r="AS21" s="245" t="s">
        <v>1439</v>
      </c>
      <c r="AT21" s="244"/>
      <c r="AU21" s="244" t="s">
        <v>619</v>
      </c>
      <c r="AV21" s="244"/>
      <c r="AW21" s="244" t="s">
        <v>619</v>
      </c>
      <c r="AX21" s="244"/>
      <c r="AY21" s="245" t="s">
        <v>619</v>
      </c>
    </row>
    <row r="22" spans="1:51" s="185" customFormat="1" ht="68.7" customHeight="1" x14ac:dyDescent="0.25">
      <c r="A22" s="149">
        <v>11</v>
      </c>
      <c r="B22" s="225" t="s">
        <v>705</v>
      </c>
      <c r="C22" s="201" t="s">
        <v>617</v>
      </c>
      <c r="D22" s="202"/>
      <c r="E22" s="202"/>
      <c r="F22" s="202"/>
      <c r="G22" s="203"/>
      <c r="H22" s="240"/>
      <c r="I22" s="226" t="s">
        <v>1572</v>
      </c>
      <c r="J22" s="231"/>
      <c r="K22" s="226" t="s">
        <v>1525</v>
      </c>
      <c r="L22" s="231"/>
      <c r="M22" s="231" t="s">
        <v>1571</v>
      </c>
      <c r="N22" s="231"/>
      <c r="O22" s="226" t="s">
        <v>1537</v>
      </c>
      <c r="P22" s="231"/>
      <c r="Q22" s="231" t="s">
        <v>614</v>
      </c>
      <c r="R22" s="181"/>
      <c r="S22" s="196">
        <v>5</v>
      </c>
      <c r="T22" s="196">
        <v>7</v>
      </c>
      <c r="U22" s="196">
        <v>5</v>
      </c>
      <c r="V22" s="186">
        <f t="shared" ref="V22:V26" si="2">S22*T22*U22</f>
        <v>175</v>
      </c>
      <c r="W22" s="184"/>
      <c r="X22" s="255" t="s">
        <v>1575</v>
      </c>
      <c r="Y22" s="255"/>
      <c r="Z22" s="255"/>
      <c r="AA22" s="255"/>
      <c r="AB22" s="255" t="s">
        <v>1043</v>
      </c>
      <c r="AC22" s="255"/>
      <c r="AD22" s="255" t="s">
        <v>1540</v>
      </c>
      <c r="AE22" s="255"/>
      <c r="AF22" s="255" t="s">
        <v>1541</v>
      </c>
      <c r="AG22" s="181"/>
      <c r="AH22" s="195">
        <v>5</v>
      </c>
      <c r="AI22" s="195">
        <v>5</v>
      </c>
      <c r="AJ22" s="195">
        <v>5</v>
      </c>
      <c r="AK22" s="186">
        <f t="shared" si="1"/>
        <v>125</v>
      </c>
      <c r="AL22" s="184"/>
      <c r="AM22" s="244" t="s">
        <v>1535</v>
      </c>
      <c r="AN22" s="244"/>
      <c r="AO22" s="244" t="s">
        <v>619</v>
      </c>
      <c r="AP22" s="244"/>
      <c r="AQ22" s="244" t="s">
        <v>619</v>
      </c>
      <c r="AR22" s="244"/>
      <c r="AS22" s="245" t="s">
        <v>619</v>
      </c>
      <c r="AT22" s="244"/>
      <c r="AU22" s="244" t="s">
        <v>619</v>
      </c>
      <c r="AV22" s="244"/>
      <c r="AW22" s="244" t="s">
        <v>619</v>
      </c>
      <c r="AX22" s="244"/>
      <c r="AY22" s="245" t="s">
        <v>619</v>
      </c>
    </row>
    <row r="23" spans="1:51" s="185" customFormat="1" ht="68.7" customHeight="1" x14ac:dyDescent="0.25">
      <c r="A23" s="148">
        <v>12</v>
      </c>
      <c r="B23" s="225" t="s">
        <v>705</v>
      </c>
      <c r="C23" s="201" t="s">
        <v>617</v>
      </c>
      <c r="D23" s="202"/>
      <c r="E23" s="202"/>
      <c r="F23" s="202" t="s">
        <v>617</v>
      </c>
      <c r="G23" s="203" t="s">
        <v>617</v>
      </c>
      <c r="H23" s="240"/>
      <c r="I23" s="226" t="s">
        <v>1536</v>
      </c>
      <c r="J23" s="231"/>
      <c r="K23" s="226" t="s">
        <v>1525</v>
      </c>
      <c r="L23" s="231"/>
      <c r="M23" s="231" t="s">
        <v>1573</v>
      </c>
      <c r="N23" s="231"/>
      <c r="O23" s="226" t="s">
        <v>1538</v>
      </c>
      <c r="P23" s="231"/>
      <c r="Q23" s="231" t="s">
        <v>614</v>
      </c>
      <c r="R23" s="181"/>
      <c r="S23" s="196">
        <v>7</v>
      </c>
      <c r="T23" s="196">
        <v>7</v>
      </c>
      <c r="U23" s="196">
        <v>7</v>
      </c>
      <c r="V23" s="186">
        <f t="shared" si="2"/>
        <v>343</v>
      </c>
      <c r="W23" s="184"/>
      <c r="X23" s="255" t="s">
        <v>1542</v>
      </c>
      <c r="Y23" s="255"/>
      <c r="Z23" s="255"/>
      <c r="AA23" s="255"/>
      <c r="AB23" s="255" t="s">
        <v>1640</v>
      </c>
      <c r="AC23" s="255"/>
      <c r="AD23" s="255" t="s">
        <v>1543</v>
      </c>
      <c r="AE23" s="255"/>
      <c r="AF23" s="255" t="s">
        <v>1544</v>
      </c>
      <c r="AG23" s="181"/>
      <c r="AH23" s="195">
        <v>7</v>
      </c>
      <c r="AI23" s="195">
        <v>3</v>
      </c>
      <c r="AJ23" s="195">
        <v>7</v>
      </c>
      <c r="AK23" s="186">
        <f t="shared" si="1"/>
        <v>147</v>
      </c>
      <c r="AL23" s="184"/>
      <c r="AM23" s="244" t="s">
        <v>1318</v>
      </c>
      <c r="AN23" s="244"/>
      <c r="AO23" s="244" t="s">
        <v>1614</v>
      </c>
      <c r="AP23" s="244"/>
      <c r="AQ23" s="244" t="s">
        <v>1640</v>
      </c>
      <c r="AR23" s="244"/>
      <c r="AS23" s="246" t="s">
        <v>1819</v>
      </c>
      <c r="AT23" s="244"/>
      <c r="AU23" s="244" t="s">
        <v>619</v>
      </c>
      <c r="AV23" s="244"/>
      <c r="AW23" s="244" t="s">
        <v>619</v>
      </c>
      <c r="AX23" s="244"/>
      <c r="AY23" s="245" t="s">
        <v>619</v>
      </c>
    </row>
    <row r="24" spans="1:51" s="185" customFormat="1" ht="68.7" customHeight="1" x14ac:dyDescent="0.25">
      <c r="A24" s="148">
        <v>13</v>
      </c>
      <c r="B24" s="225" t="s">
        <v>705</v>
      </c>
      <c r="C24" s="201" t="s">
        <v>617</v>
      </c>
      <c r="D24" s="202"/>
      <c r="E24" s="202"/>
      <c r="F24" s="202"/>
      <c r="G24" s="203"/>
      <c r="H24" s="240"/>
      <c r="I24" s="226" t="s">
        <v>1080</v>
      </c>
      <c r="J24" s="231"/>
      <c r="K24" s="226" t="s">
        <v>1525</v>
      </c>
      <c r="L24" s="231"/>
      <c r="M24" s="231" t="s">
        <v>1574</v>
      </c>
      <c r="N24" s="231"/>
      <c r="O24" s="226" t="s">
        <v>1539</v>
      </c>
      <c r="P24" s="231"/>
      <c r="Q24" s="231" t="s">
        <v>614</v>
      </c>
      <c r="R24" s="181"/>
      <c r="S24" s="196">
        <v>5</v>
      </c>
      <c r="T24" s="196">
        <v>7</v>
      </c>
      <c r="U24" s="196">
        <v>7</v>
      </c>
      <c r="V24" s="186">
        <f t="shared" si="2"/>
        <v>245</v>
      </c>
      <c r="W24" s="184"/>
      <c r="X24" s="255" t="s">
        <v>1546</v>
      </c>
      <c r="Y24" s="255"/>
      <c r="Z24" s="255"/>
      <c r="AA24" s="255"/>
      <c r="AB24" s="255" t="s">
        <v>1645</v>
      </c>
      <c r="AC24" s="255"/>
      <c r="AD24" s="255" t="s">
        <v>1547</v>
      </c>
      <c r="AE24" s="255"/>
      <c r="AF24" s="256" t="s">
        <v>1545</v>
      </c>
      <c r="AG24" s="181"/>
      <c r="AH24" s="195">
        <v>5</v>
      </c>
      <c r="AI24" s="195">
        <v>5</v>
      </c>
      <c r="AJ24" s="195">
        <v>7</v>
      </c>
      <c r="AK24" s="186">
        <f t="shared" ref="AK24:AK26" si="3">AH24*AI24*AJ24</f>
        <v>175</v>
      </c>
      <c r="AL24" s="184"/>
      <c r="AM24" s="244" t="s">
        <v>1318</v>
      </c>
      <c r="AN24" s="244"/>
      <c r="AO24" s="244" t="s">
        <v>1548</v>
      </c>
      <c r="AP24" s="244"/>
      <c r="AQ24" s="244" t="s">
        <v>614</v>
      </c>
      <c r="AR24" s="244"/>
      <c r="AS24" s="245" t="s">
        <v>1377</v>
      </c>
      <c r="AT24" s="244"/>
      <c r="AU24" s="244" t="s">
        <v>619</v>
      </c>
      <c r="AV24" s="244"/>
      <c r="AW24" s="244" t="s">
        <v>619</v>
      </c>
      <c r="AX24" s="244"/>
      <c r="AY24" s="245" t="s">
        <v>619</v>
      </c>
    </row>
    <row r="25" spans="1:51" s="19" customFormat="1" ht="39.450000000000003" customHeight="1" x14ac:dyDescent="0.25">
      <c r="A25" s="148">
        <v>14</v>
      </c>
      <c r="B25" s="39" t="s">
        <v>705</v>
      </c>
      <c r="C25" s="125" t="s">
        <v>617</v>
      </c>
      <c r="D25" s="126" t="s">
        <v>617</v>
      </c>
      <c r="E25" s="126"/>
      <c r="F25" s="126"/>
      <c r="G25" s="127"/>
      <c r="H25" s="38"/>
      <c r="I25" s="231" t="s">
        <v>873</v>
      </c>
      <c r="J25" s="237"/>
      <c r="K25" s="237" t="s">
        <v>146</v>
      </c>
      <c r="L25" s="231"/>
      <c r="M25" s="231" t="s">
        <v>1066</v>
      </c>
      <c r="N25" s="231"/>
      <c r="O25" s="231" t="s">
        <v>1067</v>
      </c>
      <c r="P25" s="237"/>
      <c r="Q25" s="237" t="s">
        <v>614</v>
      </c>
      <c r="R25" s="42"/>
      <c r="S25" s="43">
        <v>7</v>
      </c>
      <c r="T25" s="43">
        <v>3</v>
      </c>
      <c r="U25" s="43">
        <v>10</v>
      </c>
      <c r="V25" s="53">
        <f t="shared" si="2"/>
        <v>210</v>
      </c>
      <c r="W25" s="45"/>
      <c r="X25" s="255" t="s">
        <v>1068</v>
      </c>
      <c r="Y25" s="255"/>
      <c r="Z25" s="255"/>
      <c r="AA25" s="255"/>
      <c r="AB25" s="255" t="s">
        <v>717</v>
      </c>
      <c r="AC25" s="255"/>
      <c r="AD25" s="255" t="s">
        <v>1069</v>
      </c>
      <c r="AE25" s="255"/>
      <c r="AF25" s="255" t="s">
        <v>1285</v>
      </c>
      <c r="AG25" s="42"/>
      <c r="AH25" s="43">
        <v>7</v>
      </c>
      <c r="AI25" s="43">
        <v>3</v>
      </c>
      <c r="AJ25" s="43">
        <v>10</v>
      </c>
      <c r="AK25" s="53">
        <f t="shared" si="3"/>
        <v>210</v>
      </c>
      <c r="AL25" s="45"/>
      <c r="AM25" s="241" t="s">
        <v>619</v>
      </c>
      <c r="AN25" s="241"/>
      <c r="AO25" s="241" t="s">
        <v>1045</v>
      </c>
      <c r="AP25" s="241"/>
      <c r="AQ25" s="241" t="s">
        <v>619</v>
      </c>
      <c r="AR25" s="241"/>
      <c r="AS25" s="243" t="s">
        <v>1045</v>
      </c>
      <c r="AT25" s="241"/>
      <c r="AU25" s="241" t="s">
        <v>619</v>
      </c>
      <c r="AV25" s="241"/>
      <c r="AW25" s="241" t="s">
        <v>619</v>
      </c>
      <c r="AX25" s="241"/>
      <c r="AY25" s="243" t="s">
        <v>619</v>
      </c>
    </row>
    <row r="26" spans="1:51" s="19" customFormat="1" ht="105" customHeight="1" x14ac:dyDescent="0.25">
      <c r="A26" s="287" t="s">
        <v>1754</v>
      </c>
      <c r="B26" s="225" t="s">
        <v>705</v>
      </c>
      <c r="C26" s="201" t="s">
        <v>617</v>
      </c>
      <c r="D26" s="202" t="s">
        <v>617</v>
      </c>
      <c r="E26" s="202"/>
      <c r="F26" s="202"/>
      <c r="G26" s="203"/>
      <c r="H26" s="240"/>
      <c r="I26" s="231" t="s">
        <v>1750</v>
      </c>
      <c r="J26" s="231"/>
      <c r="K26" s="231" t="s">
        <v>146</v>
      </c>
      <c r="L26" s="231"/>
      <c r="M26" s="231" t="s">
        <v>1764</v>
      </c>
      <c r="N26" s="231"/>
      <c r="O26" s="231" t="s">
        <v>1751</v>
      </c>
      <c r="P26" s="231"/>
      <c r="Q26" s="231" t="s">
        <v>614</v>
      </c>
      <c r="R26" s="214"/>
      <c r="S26" s="195">
        <v>10</v>
      </c>
      <c r="T26" s="195">
        <v>7</v>
      </c>
      <c r="U26" s="195">
        <v>5</v>
      </c>
      <c r="V26" s="289">
        <f t="shared" si="2"/>
        <v>350</v>
      </c>
      <c r="W26" s="120"/>
      <c r="X26" s="255" t="s">
        <v>1762</v>
      </c>
      <c r="Y26" s="255"/>
      <c r="Z26" s="255"/>
      <c r="AA26" s="255"/>
      <c r="AB26" s="255" t="s">
        <v>1752</v>
      </c>
      <c r="AC26" s="255"/>
      <c r="AD26" s="255" t="s">
        <v>1753</v>
      </c>
      <c r="AE26" s="255"/>
      <c r="AF26" s="255" t="s">
        <v>1541</v>
      </c>
      <c r="AG26" s="42"/>
      <c r="AH26" s="187">
        <v>10</v>
      </c>
      <c r="AI26" s="187">
        <v>3</v>
      </c>
      <c r="AJ26" s="187">
        <v>2</v>
      </c>
      <c r="AK26" s="186">
        <f t="shared" si="3"/>
        <v>60</v>
      </c>
      <c r="AL26" s="45"/>
      <c r="AM26" s="241" t="s">
        <v>619</v>
      </c>
      <c r="AN26" s="241"/>
      <c r="AO26" s="241" t="s">
        <v>1045</v>
      </c>
      <c r="AP26" s="241"/>
      <c r="AQ26" s="241" t="s">
        <v>619</v>
      </c>
      <c r="AR26" s="241"/>
      <c r="AS26" s="243" t="s">
        <v>1045</v>
      </c>
      <c r="AT26" s="241"/>
      <c r="AU26" s="241" t="s">
        <v>619</v>
      </c>
      <c r="AV26" s="241"/>
      <c r="AW26" s="241" t="s">
        <v>619</v>
      </c>
      <c r="AX26" s="241"/>
      <c r="AY26" s="243" t="s">
        <v>619</v>
      </c>
    </row>
    <row r="27" spans="1:51" s="19" customFormat="1" ht="132" x14ac:dyDescent="0.25">
      <c r="A27" s="287" t="s">
        <v>1755</v>
      </c>
      <c r="B27" s="225" t="s">
        <v>705</v>
      </c>
      <c r="C27" s="201" t="s">
        <v>617</v>
      </c>
      <c r="D27" s="202" t="s">
        <v>617</v>
      </c>
      <c r="E27" s="202"/>
      <c r="F27" s="202"/>
      <c r="G27" s="203"/>
      <c r="H27" s="240"/>
      <c r="I27" s="231" t="s">
        <v>1750</v>
      </c>
      <c r="J27" s="231"/>
      <c r="K27" s="231" t="s">
        <v>146</v>
      </c>
      <c r="L27" s="231"/>
      <c r="M27" s="231" t="s">
        <v>1765</v>
      </c>
      <c r="N27" s="231"/>
      <c r="O27" s="231" t="s">
        <v>1751</v>
      </c>
      <c r="P27" s="231"/>
      <c r="Q27" s="231" t="s">
        <v>614</v>
      </c>
      <c r="R27" s="214"/>
      <c r="S27" s="195">
        <v>10</v>
      </c>
      <c r="T27" s="195">
        <v>5</v>
      </c>
      <c r="U27" s="195">
        <v>5</v>
      </c>
      <c r="V27" s="289">
        <f t="shared" si="0"/>
        <v>250</v>
      </c>
      <c r="W27" s="120"/>
      <c r="X27" s="255" t="s">
        <v>1763</v>
      </c>
      <c r="Y27" s="255"/>
      <c r="Z27" s="255"/>
      <c r="AA27" s="255"/>
      <c r="AB27" s="255" t="s">
        <v>1752</v>
      </c>
      <c r="AC27" s="255"/>
      <c r="AD27" s="255" t="s">
        <v>1753</v>
      </c>
      <c r="AE27" s="255"/>
      <c r="AF27" s="255" t="s">
        <v>1541</v>
      </c>
      <c r="AG27" s="42"/>
      <c r="AH27" s="187">
        <v>10</v>
      </c>
      <c r="AI27" s="187">
        <v>3</v>
      </c>
      <c r="AJ27" s="187">
        <v>2</v>
      </c>
      <c r="AK27" s="186">
        <f t="shared" si="1"/>
        <v>60</v>
      </c>
      <c r="AL27" s="45"/>
      <c r="AM27" s="241" t="s">
        <v>619</v>
      </c>
      <c r="AN27" s="241"/>
      <c r="AO27" s="241" t="s">
        <v>1045</v>
      </c>
      <c r="AP27" s="241"/>
      <c r="AQ27" s="241" t="s">
        <v>619</v>
      </c>
      <c r="AR27" s="241"/>
      <c r="AS27" s="243" t="s">
        <v>1045</v>
      </c>
      <c r="AT27" s="241"/>
      <c r="AU27" s="241" t="s">
        <v>619</v>
      </c>
      <c r="AV27" s="241"/>
      <c r="AW27" s="241" t="s">
        <v>619</v>
      </c>
      <c r="AX27" s="241"/>
      <c r="AY27" s="243" t="s">
        <v>619</v>
      </c>
    </row>
    <row r="28" spans="1:51" s="19" customFormat="1" ht="13.2" x14ac:dyDescent="0.25">
      <c r="A28" s="149"/>
      <c r="B28" s="154" t="s">
        <v>1070</v>
      </c>
      <c r="C28" s="129"/>
      <c r="D28" s="130"/>
      <c r="E28" s="130"/>
      <c r="F28" s="130"/>
      <c r="G28" s="131"/>
      <c r="H28" s="128"/>
      <c r="I28" s="238"/>
      <c r="J28" s="239"/>
      <c r="K28" s="239"/>
      <c r="L28" s="238"/>
      <c r="M28" s="238"/>
      <c r="N28" s="238"/>
      <c r="O28" s="238"/>
      <c r="P28" s="239"/>
      <c r="Q28" s="239"/>
      <c r="R28" s="134"/>
      <c r="S28" s="135"/>
      <c r="T28" s="135"/>
      <c r="U28" s="135"/>
      <c r="V28" s="136"/>
      <c r="W28" s="137"/>
      <c r="X28" s="257"/>
      <c r="Y28" s="257"/>
      <c r="Z28" s="257"/>
      <c r="AA28" s="257"/>
      <c r="AB28" s="257"/>
      <c r="AC28" s="257"/>
      <c r="AD28" s="257"/>
      <c r="AE28" s="257"/>
      <c r="AF28" s="257"/>
      <c r="AG28" s="134"/>
      <c r="AH28" s="135"/>
      <c r="AI28" s="135"/>
      <c r="AJ28" s="135"/>
      <c r="AK28" s="135"/>
      <c r="AL28" s="137"/>
      <c r="AM28" s="239"/>
      <c r="AN28" s="239"/>
      <c r="AO28" s="239"/>
      <c r="AP28" s="239"/>
      <c r="AQ28" s="239"/>
      <c r="AR28" s="239"/>
      <c r="AS28" s="247"/>
      <c r="AT28" s="239"/>
      <c r="AU28" s="239"/>
      <c r="AV28" s="239"/>
      <c r="AW28" s="239"/>
      <c r="AX28" s="239"/>
      <c r="AY28" s="247"/>
    </row>
    <row r="29" spans="1:51" s="19" customFormat="1" ht="26.4" x14ac:dyDescent="0.25">
      <c r="A29" s="148">
        <v>16</v>
      </c>
      <c r="B29" s="39" t="s">
        <v>705</v>
      </c>
      <c r="C29" s="125" t="s">
        <v>617</v>
      </c>
      <c r="D29" s="126"/>
      <c r="E29" s="126"/>
      <c r="F29" s="126"/>
      <c r="G29" s="127"/>
      <c r="H29" s="38"/>
      <c r="I29" s="231" t="s">
        <v>1071</v>
      </c>
      <c r="J29" s="237"/>
      <c r="K29" s="237" t="s">
        <v>2055</v>
      </c>
      <c r="L29" s="231"/>
      <c r="M29" s="231" t="s">
        <v>1072</v>
      </c>
      <c r="N29" s="231"/>
      <c r="O29" s="231" t="s">
        <v>151</v>
      </c>
      <c r="P29" s="237"/>
      <c r="Q29" s="237" t="s">
        <v>614</v>
      </c>
      <c r="R29" s="42"/>
      <c r="S29" s="43">
        <v>10</v>
      </c>
      <c r="T29" s="43">
        <v>5</v>
      </c>
      <c r="U29" s="43">
        <v>2</v>
      </c>
      <c r="V29" s="53">
        <f t="shared" si="0"/>
        <v>100</v>
      </c>
      <c r="W29" s="45"/>
      <c r="X29" s="255" t="s">
        <v>1073</v>
      </c>
      <c r="Y29" s="255"/>
      <c r="Z29" s="255" t="s">
        <v>612</v>
      </c>
      <c r="AA29" s="255"/>
      <c r="AB29" s="255" t="s">
        <v>1074</v>
      </c>
      <c r="AC29" s="255"/>
      <c r="AD29" s="255" t="s">
        <v>1075</v>
      </c>
      <c r="AE29" s="255"/>
      <c r="AF29" s="255" t="s">
        <v>1076</v>
      </c>
      <c r="AG29" s="42"/>
      <c r="AH29" s="43">
        <v>10</v>
      </c>
      <c r="AI29" s="43">
        <v>5</v>
      </c>
      <c r="AJ29" s="43">
        <v>2</v>
      </c>
      <c r="AK29" s="53">
        <f t="shared" si="1"/>
        <v>100</v>
      </c>
      <c r="AL29" s="45"/>
      <c r="AM29" s="241" t="s">
        <v>619</v>
      </c>
      <c r="AN29" s="241"/>
      <c r="AO29" s="241" t="s">
        <v>1045</v>
      </c>
      <c r="AP29" s="241"/>
      <c r="AQ29" s="241" t="s">
        <v>619</v>
      </c>
      <c r="AR29" s="241"/>
      <c r="AS29" s="243" t="s">
        <v>1045</v>
      </c>
      <c r="AT29" s="241"/>
      <c r="AU29" s="241" t="s">
        <v>619</v>
      </c>
      <c r="AV29" s="241"/>
      <c r="AW29" s="241" t="s">
        <v>619</v>
      </c>
      <c r="AX29" s="241"/>
      <c r="AY29" s="243" t="s">
        <v>619</v>
      </c>
    </row>
    <row r="30" spans="1:51" s="19" customFormat="1" ht="39.6" x14ac:dyDescent="0.25">
      <c r="A30" s="148">
        <v>17</v>
      </c>
      <c r="B30" s="39" t="s">
        <v>705</v>
      </c>
      <c r="C30" s="125" t="s">
        <v>617</v>
      </c>
      <c r="D30" s="126"/>
      <c r="E30" s="126"/>
      <c r="F30" s="126"/>
      <c r="G30" s="127"/>
      <c r="H30" s="38"/>
      <c r="I30" s="231" t="s">
        <v>1077</v>
      </c>
      <c r="J30" s="237"/>
      <c r="K30" s="237" t="s">
        <v>2056</v>
      </c>
      <c r="L30" s="231"/>
      <c r="M30" s="231" t="s">
        <v>1078</v>
      </c>
      <c r="N30" s="231"/>
      <c r="O30" s="231" t="s">
        <v>1079</v>
      </c>
      <c r="P30" s="237"/>
      <c r="Q30" s="237" t="s">
        <v>614</v>
      </c>
      <c r="R30" s="42"/>
      <c r="S30" s="43">
        <v>10</v>
      </c>
      <c r="T30" s="43">
        <v>5</v>
      </c>
      <c r="U30" s="43">
        <v>7</v>
      </c>
      <c r="V30" s="53">
        <f t="shared" si="0"/>
        <v>350</v>
      </c>
      <c r="W30" s="45"/>
      <c r="X30" s="255" t="s">
        <v>1042</v>
      </c>
      <c r="Y30" s="255"/>
      <c r="Z30" s="255"/>
      <c r="AA30" s="255"/>
      <c r="AB30" s="255" t="s">
        <v>614</v>
      </c>
      <c r="AC30" s="255"/>
      <c r="AD30" s="255" t="s">
        <v>1080</v>
      </c>
      <c r="AE30" s="255"/>
      <c r="AF30" s="255" t="s">
        <v>1076</v>
      </c>
      <c r="AG30" s="42"/>
      <c r="AH30" s="43">
        <v>10</v>
      </c>
      <c r="AI30" s="43">
        <v>3</v>
      </c>
      <c r="AJ30" s="43">
        <v>5</v>
      </c>
      <c r="AK30" s="53">
        <f t="shared" si="1"/>
        <v>150</v>
      </c>
      <c r="AL30" s="45"/>
      <c r="AM30" s="241" t="s">
        <v>619</v>
      </c>
      <c r="AN30" s="241"/>
      <c r="AO30" s="241" t="s">
        <v>1045</v>
      </c>
      <c r="AP30" s="241"/>
      <c r="AQ30" s="241" t="s">
        <v>619</v>
      </c>
      <c r="AR30" s="241"/>
      <c r="AS30" s="243" t="s">
        <v>1045</v>
      </c>
      <c r="AT30" s="241"/>
      <c r="AU30" s="241" t="s">
        <v>619</v>
      </c>
      <c r="AV30" s="241"/>
      <c r="AW30" s="241" t="s">
        <v>619</v>
      </c>
      <c r="AX30" s="241"/>
      <c r="AY30" s="243" t="s">
        <v>619</v>
      </c>
    </row>
    <row r="31" spans="1:51" s="19" customFormat="1" ht="39.6" x14ac:dyDescent="0.25">
      <c r="A31" s="148">
        <v>18</v>
      </c>
      <c r="B31" s="39" t="s">
        <v>705</v>
      </c>
      <c r="C31" s="125" t="s">
        <v>617</v>
      </c>
      <c r="D31" s="126"/>
      <c r="E31" s="126"/>
      <c r="F31" s="126"/>
      <c r="G31" s="127"/>
      <c r="H31" s="38"/>
      <c r="I31" s="231" t="s">
        <v>1081</v>
      </c>
      <c r="J31" s="237"/>
      <c r="K31" s="237" t="s">
        <v>2058</v>
      </c>
      <c r="L31" s="231"/>
      <c r="M31" s="231" t="s">
        <v>2057</v>
      </c>
      <c r="N31" s="231"/>
      <c r="O31" s="231" t="s">
        <v>152</v>
      </c>
      <c r="P31" s="237"/>
      <c r="Q31" s="237" t="s">
        <v>614</v>
      </c>
      <c r="R31" s="42"/>
      <c r="S31" s="43">
        <v>7</v>
      </c>
      <c r="T31" s="43">
        <v>5</v>
      </c>
      <c r="U31" s="43">
        <v>2</v>
      </c>
      <c r="V31" s="53">
        <f t="shared" si="0"/>
        <v>70</v>
      </c>
      <c r="W31" s="45"/>
      <c r="X31" s="255" t="s">
        <v>1279</v>
      </c>
      <c r="Y31" s="255"/>
      <c r="Z31" s="255"/>
      <c r="AA31" s="255"/>
      <c r="AB31" s="255" t="s">
        <v>717</v>
      </c>
      <c r="AC31" s="255"/>
      <c r="AD31" s="255" t="s">
        <v>1082</v>
      </c>
      <c r="AE31" s="255"/>
      <c r="AF31" s="255" t="s">
        <v>1076</v>
      </c>
      <c r="AG31" s="42"/>
      <c r="AH31" s="43">
        <v>7</v>
      </c>
      <c r="AI31" s="43">
        <v>3</v>
      </c>
      <c r="AJ31" s="43">
        <v>2</v>
      </c>
      <c r="AK31" s="53">
        <f t="shared" si="1"/>
        <v>42</v>
      </c>
      <c r="AL31" s="45"/>
      <c r="AM31" s="241" t="s">
        <v>619</v>
      </c>
      <c r="AN31" s="241"/>
      <c r="AO31" s="241" t="s">
        <v>1045</v>
      </c>
      <c r="AP31" s="241"/>
      <c r="AQ31" s="241" t="s">
        <v>619</v>
      </c>
      <c r="AR31" s="241"/>
      <c r="AS31" s="243" t="s">
        <v>1045</v>
      </c>
      <c r="AT31" s="241"/>
      <c r="AU31" s="241" t="s">
        <v>619</v>
      </c>
      <c r="AV31" s="241"/>
      <c r="AW31" s="241" t="s">
        <v>619</v>
      </c>
      <c r="AX31" s="241"/>
      <c r="AY31" s="243" t="s">
        <v>619</v>
      </c>
    </row>
    <row r="32" spans="1:51" s="19" customFormat="1" ht="13.2" x14ac:dyDescent="0.25">
      <c r="A32" s="149">
        <v>19</v>
      </c>
      <c r="B32" s="154" t="s">
        <v>1083</v>
      </c>
      <c r="C32" s="129"/>
      <c r="D32" s="130"/>
      <c r="E32" s="130"/>
      <c r="F32" s="130"/>
      <c r="G32" s="131"/>
      <c r="H32" s="128"/>
      <c r="I32" s="238"/>
      <c r="J32" s="239"/>
      <c r="K32" s="239"/>
      <c r="L32" s="238"/>
      <c r="M32" s="238"/>
      <c r="N32" s="238"/>
      <c r="O32" s="238"/>
      <c r="P32" s="239"/>
      <c r="Q32" s="239"/>
      <c r="R32" s="134"/>
      <c r="S32" s="135"/>
      <c r="T32" s="135"/>
      <c r="U32" s="135"/>
      <c r="V32" s="136"/>
      <c r="W32" s="137"/>
      <c r="X32" s="257"/>
      <c r="Y32" s="257"/>
      <c r="Z32" s="257"/>
      <c r="AA32" s="257"/>
      <c r="AB32" s="257"/>
      <c r="AC32" s="257"/>
      <c r="AD32" s="257"/>
      <c r="AE32" s="257"/>
      <c r="AF32" s="257"/>
      <c r="AG32" s="134"/>
      <c r="AH32" s="135"/>
      <c r="AI32" s="135"/>
      <c r="AJ32" s="135"/>
      <c r="AK32" s="135"/>
      <c r="AL32" s="137"/>
      <c r="AM32" s="239"/>
      <c r="AN32" s="239"/>
      <c r="AO32" s="239"/>
      <c r="AP32" s="239"/>
      <c r="AQ32" s="239"/>
      <c r="AR32" s="239"/>
      <c r="AS32" s="247"/>
      <c r="AT32" s="239"/>
      <c r="AU32" s="239"/>
      <c r="AV32" s="239"/>
      <c r="AW32" s="239"/>
      <c r="AX32" s="239"/>
      <c r="AY32" s="247"/>
    </row>
    <row r="33" spans="1:51" s="19" customFormat="1" ht="39.6" x14ac:dyDescent="0.25">
      <c r="A33" s="148">
        <v>20</v>
      </c>
      <c r="B33" s="39" t="s">
        <v>705</v>
      </c>
      <c r="C33" s="125" t="s">
        <v>617</v>
      </c>
      <c r="D33" s="126" t="s">
        <v>617</v>
      </c>
      <c r="E33" s="126" t="s">
        <v>617</v>
      </c>
      <c r="F33" s="126"/>
      <c r="G33" s="127"/>
      <c r="H33" s="38"/>
      <c r="I33" s="231" t="s">
        <v>1402</v>
      </c>
      <c r="J33" s="237"/>
      <c r="K33" s="237" t="s">
        <v>110</v>
      </c>
      <c r="L33" s="231"/>
      <c r="M33" s="231" t="s">
        <v>1084</v>
      </c>
      <c r="N33" s="231"/>
      <c r="O33" s="231" t="s">
        <v>608</v>
      </c>
      <c r="P33" s="237"/>
      <c r="Q33" s="237" t="s">
        <v>1627</v>
      </c>
      <c r="R33" s="42"/>
      <c r="S33" s="43">
        <v>7</v>
      </c>
      <c r="T33" s="43">
        <v>5</v>
      </c>
      <c r="U33" s="43">
        <v>5</v>
      </c>
      <c r="V33" s="53">
        <f t="shared" si="0"/>
        <v>175</v>
      </c>
      <c r="W33" s="45"/>
      <c r="X33" s="255" t="s">
        <v>1085</v>
      </c>
      <c r="Y33" s="255"/>
      <c r="Z33" s="255"/>
      <c r="AA33" s="255"/>
      <c r="AB33" s="258" t="s">
        <v>1623</v>
      </c>
      <c r="AC33" s="255"/>
      <c r="AD33" s="255" t="s">
        <v>1086</v>
      </c>
      <c r="AE33" s="255"/>
      <c r="AF33" s="255" t="s">
        <v>1087</v>
      </c>
      <c r="AG33" s="42"/>
      <c r="AH33" s="43">
        <v>7</v>
      </c>
      <c r="AI33" s="43">
        <v>3</v>
      </c>
      <c r="AJ33" s="43">
        <v>5</v>
      </c>
      <c r="AK33" s="53">
        <f t="shared" si="1"/>
        <v>105</v>
      </c>
      <c r="AL33" s="45"/>
      <c r="AM33" s="241" t="s">
        <v>619</v>
      </c>
      <c r="AN33" s="241"/>
      <c r="AO33" s="241" t="s">
        <v>1045</v>
      </c>
      <c r="AP33" s="241"/>
      <c r="AQ33" s="241" t="s">
        <v>619</v>
      </c>
      <c r="AR33" s="241"/>
      <c r="AS33" s="243" t="s">
        <v>1045</v>
      </c>
      <c r="AT33" s="241"/>
      <c r="AU33" s="241" t="s">
        <v>619</v>
      </c>
      <c r="AV33" s="241"/>
      <c r="AW33" s="241" t="s">
        <v>619</v>
      </c>
      <c r="AX33" s="241"/>
      <c r="AY33" s="243" t="s">
        <v>619</v>
      </c>
    </row>
    <row r="34" spans="1:51" s="19" customFormat="1" ht="54.75" customHeight="1" x14ac:dyDescent="0.25">
      <c r="A34" s="148">
        <v>21</v>
      </c>
      <c r="B34" s="39" t="s">
        <v>705</v>
      </c>
      <c r="C34" s="125" t="s">
        <v>617</v>
      </c>
      <c r="D34" s="126"/>
      <c r="E34" s="126"/>
      <c r="F34" s="126"/>
      <c r="G34" s="127"/>
      <c r="H34" s="38"/>
      <c r="I34" s="231" t="s">
        <v>1088</v>
      </c>
      <c r="J34" s="237"/>
      <c r="K34" s="237" t="s">
        <v>110</v>
      </c>
      <c r="L34" s="231"/>
      <c r="M34" s="231" t="s">
        <v>1089</v>
      </c>
      <c r="N34" s="231"/>
      <c r="O34" s="231" t="s">
        <v>608</v>
      </c>
      <c r="P34" s="237"/>
      <c r="Q34" s="237" t="s">
        <v>1623</v>
      </c>
      <c r="R34" s="42"/>
      <c r="S34" s="43">
        <v>7</v>
      </c>
      <c r="T34" s="43">
        <v>5</v>
      </c>
      <c r="U34" s="43">
        <v>7</v>
      </c>
      <c r="V34" s="53">
        <f t="shared" si="0"/>
        <v>245</v>
      </c>
      <c r="W34" s="45"/>
      <c r="X34" s="255" t="s">
        <v>1728</v>
      </c>
      <c r="Y34" s="255"/>
      <c r="Z34" s="255"/>
      <c r="AA34" s="255"/>
      <c r="AB34" s="258" t="s">
        <v>1623</v>
      </c>
      <c r="AC34" s="255"/>
      <c r="AD34" s="255" t="s">
        <v>1054</v>
      </c>
      <c r="AE34" s="255"/>
      <c r="AF34" s="255" t="s">
        <v>1055</v>
      </c>
      <c r="AG34" s="42"/>
      <c r="AH34" s="43">
        <v>7</v>
      </c>
      <c r="AI34" s="43">
        <v>3</v>
      </c>
      <c r="AJ34" s="43">
        <v>7</v>
      </c>
      <c r="AK34" s="53">
        <f t="shared" si="1"/>
        <v>147</v>
      </c>
      <c r="AL34" s="45"/>
      <c r="AM34" s="241" t="s">
        <v>619</v>
      </c>
      <c r="AN34" s="241"/>
      <c r="AO34" s="241" t="s">
        <v>1045</v>
      </c>
      <c r="AP34" s="241"/>
      <c r="AQ34" s="241" t="s">
        <v>619</v>
      </c>
      <c r="AR34" s="241"/>
      <c r="AS34" s="243" t="s">
        <v>1045</v>
      </c>
      <c r="AT34" s="241"/>
      <c r="AU34" s="241" t="s">
        <v>619</v>
      </c>
      <c r="AV34" s="241"/>
      <c r="AW34" s="241" t="s">
        <v>619</v>
      </c>
      <c r="AX34" s="241"/>
      <c r="AY34" s="243" t="s">
        <v>619</v>
      </c>
    </row>
    <row r="35" spans="1:51" s="19" customFormat="1" ht="57.75" customHeight="1" x14ac:dyDescent="0.25">
      <c r="A35" s="148">
        <v>22</v>
      </c>
      <c r="B35" s="39" t="s">
        <v>705</v>
      </c>
      <c r="C35" s="125" t="s">
        <v>617</v>
      </c>
      <c r="D35" s="126" t="s">
        <v>617</v>
      </c>
      <c r="E35" s="126" t="s">
        <v>617</v>
      </c>
      <c r="F35" s="126"/>
      <c r="G35" s="127"/>
      <c r="H35" s="38"/>
      <c r="I35" s="231" t="s">
        <v>1403</v>
      </c>
      <c r="J35" s="237"/>
      <c r="K35" s="237" t="s">
        <v>146</v>
      </c>
      <c r="L35" s="231"/>
      <c r="M35" s="231" t="s">
        <v>1286</v>
      </c>
      <c r="N35" s="231"/>
      <c r="O35" s="231" t="s">
        <v>610</v>
      </c>
      <c r="P35" s="237"/>
      <c r="Q35" s="237" t="s">
        <v>1623</v>
      </c>
      <c r="R35" s="42"/>
      <c r="S35" s="43">
        <v>7</v>
      </c>
      <c r="T35" s="43">
        <v>5</v>
      </c>
      <c r="U35" s="43">
        <v>9</v>
      </c>
      <c r="V35" s="53">
        <f t="shared" si="0"/>
        <v>315</v>
      </c>
      <c r="W35" s="45"/>
      <c r="X35" s="255" t="s">
        <v>1085</v>
      </c>
      <c r="Y35" s="255"/>
      <c r="Z35" s="255"/>
      <c r="AA35" s="255"/>
      <c r="AB35" s="258" t="s">
        <v>1623</v>
      </c>
      <c r="AC35" s="255"/>
      <c r="AD35" s="255" t="s">
        <v>1054</v>
      </c>
      <c r="AE35" s="255"/>
      <c r="AF35" s="255" t="s">
        <v>1055</v>
      </c>
      <c r="AG35" s="42"/>
      <c r="AH35" s="43">
        <v>7</v>
      </c>
      <c r="AI35" s="43">
        <v>3</v>
      </c>
      <c r="AJ35" s="43">
        <v>10</v>
      </c>
      <c r="AK35" s="53">
        <f>AH35*AI35*AJ35</f>
        <v>210</v>
      </c>
      <c r="AL35" s="45"/>
      <c r="AM35" s="241" t="s">
        <v>619</v>
      </c>
      <c r="AN35" s="241"/>
      <c r="AO35" s="241" t="s">
        <v>1045</v>
      </c>
      <c r="AP35" s="241"/>
      <c r="AQ35" s="241" t="s">
        <v>619</v>
      </c>
      <c r="AR35" s="241"/>
      <c r="AS35" s="243" t="s">
        <v>1045</v>
      </c>
      <c r="AT35" s="241"/>
      <c r="AU35" s="241" t="s">
        <v>619</v>
      </c>
      <c r="AV35" s="241"/>
      <c r="AW35" s="241" t="s">
        <v>619</v>
      </c>
      <c r="AX35" s="241"/>
      <c r="AY35" s="243" t="s">
        <v>619</v>
      </c>
    </row>
    <row r="36" spans="1:51" s="19" customFormat="1" ht="71.25" customHeight="1" x14ac:dyDescent="0.25">
      <c r="A36" s="149">
        <v>23</v>
      </c>
      <c r="B36" s="39" t="s">
        <v>705</v>
      </c>
      <c r="C36" s="125" t="s">
        <v>617</v>
      </c>
      <c r="D36" s="126"/>
      <c r="E36" s="126" t="s">
        <v>617</v>
      </c>
      <c r="F36" s="126"/>
      <c r="G36" s="127"/>
      <c r="H36" s="38"/>
      <c r="I36" s="231" t="s">
        <v>1090</v>
      </c>
      <c r="J36" s="237"/>
      <c r="K36" s="237" t="s">
        <v>110</v>
      </c>
      <c r="L36" s="231"/>
      <c r="M36" s="231" t="s">
        <v>1287</v>
      </c>
      <c r="N36" s="231"/>
      <c r="O36" s="231" t="s">
        <v>1091</v>
      </c>
      <c r="P36" s="237"/>
      <c r="Q36" s="237" t="s">
        <v>1623</v>
      </c>
      <c r="R36" s="42"/>
      <c r="S36" s="43">
        <v>7</v>
      </c>
      <c r="T36" s="43">
        <v>5</v>
      </c>
      <c r="U36" s="43">
        <v>9</v>
      </c>
      <c r="V36" s="53">
        <f t="shared" si="0"/>
        <v>315</v>
      </c>
      <c r="W36" s="45"/>
      <c r="X36" s="255" t="s">
        <v>1729</v>
      </c>
      <c r="Y36" s="255"/>
      <c r="Z36" s="255"/>
      <c r="AA36" s="255"/>
      <c r="AB36" s="258" t="s">
        <v>1623</v>
      </c>
      <c r="AC36" s="255"/>
      <c r="AD36" s="255" t="s">
        <v>1080</v>
      </c>
      <c r="AE36" s="255"/>
      <c r="AF36" s="255" t="s">
        <v>1076</v>
      </c>
      <c r="AG36" s="42"/>
      <c r="AH36" s="43">
        <v>7</v>
      </c>
      <c r="AI36" s="43">
        <v>3</v>
      </c>
      <c r="AJ36" s="43">
        <v>10</v>
      </c>
      <c r="AK36" s="53">
        <f t="shared" si="1"/>
        <v>210</v>
      </c>
      <c r="AL36" s="45"/>
      <c r="AM36" s="241" t="s">
        <v>619</v>
      </c>
      <c r="AN36" s="241"/>
      <c r="AO36" s="241" t="s">
        <v>1045</v>
      </c>
      <c r="AP36" s="241"/>
      <c r="AQ36" s="241" t="s">
        <v>619</v>
      </c>
      <c r="AR36" s="241"/>
      <c r="AS36" s="243" t="s">
        <v>1045</v>
      </c>
      <c r="AT36" s="241"/>
      <c r="AU36" s="241" t="s">
        <v>619</v>
      </c>
      <c r="AV36" s="241"/>
      <c r="AW36" s="241" t="s">
        <v>619</v>
      </c>
      <c r="AX36" s="241"/>
      <c r="AY36" s="243" t="s">
        <v>619</v>
      </c>
    </row>
    <row r="37" spans="1:51" s="19" customFormat="1" ht="39.6" x14ac:dyDescent="0.25">
      <c r="A37" s="148">
        <v>24</v>
      </c>
      <c r="B37" s="39" t="s">
        <v>705</v>
      </c>
      <c r="C37" s="125" t="s">
        <v>617</v>
      </c>
      <c r="D37" s="126"/>
      <c r="E37" s="126"/>
      <c r="F37" s="126"/>
      <c r="G37" s="127"/>
      <c r="H37" s="38"/>
      <c r="I37" s="231" t="s">
        <v>1092</v>
      </c>
      <c r="J37" s="237"/>
      <c r="K37" s="237" t="s">
        <v>110</v>
      </c>
      <c r="L37" s="231"/>
      <c r="M37" s="231" t="s">
        <v>1093</v>
      </c>
      <c r="N37" s="231"/>
      <c r="O37" s="231" t="s">
        <v>149</v>
      </c>
      <c r="P37" s="237"/>
      <c r="Q37" s="237" t="s">
        <v>1623</v>
      </c>
      <c r="R37" s="42"/>
      <c r="S37" s="43">
        <v>7</v>
      </c>
      <c r="T37" s="43">
        <v>5</v>
      </c>
      <c r="U37" s="43">
        <v>5</v>
      </c>
      <c r="V37" s="53">
        <f t="shared" si="0"/>
        <v>175</v>
      </c>
      <c r="W37" s="45"/>
      <c r="X37" s="255" t="s">
        <v>1094</v>
      </c>
      <c r="Y37" s="255"/>
      <c r="Z37" s="255"/>
      <c r="AA37" s="255"/>
      <c r="AB37" s="258" t="s">
        <v>1623</v>
      </c>
      <c r="AC37" s="255"/>
      <c r="AD37" s="255" t="s">
        <v>1054</v>
      </c>
      <c r="AE37" s="255"/>
      <c r="AF37" s="255" t="s">
        <v>1055</v>
      </c>
      <c r="AG37" s="42"/>
      <c r="AH37" s="43">
        <v>7</v>
      </c>
      <c r="AI37" s="43">
        <v>5</v>
      </c>
      <c r="AJ37" s="43">
        <v>5</v>
      </c>
      <c r="AK37" s="53">
        <f t="shared" si="1"/>
        <v>175</v>
      </c>
      <c r="AL37" s="45"/>
      <c r="AM37" s="241" t="s">
        <v>619</v>
      </c>
      <c r="AN37" s="241"/>
      <c r="AO37" s="241" t="s">
        <v>1045</v>
      </c>
      <c r="AP37" s="241"/>
      <c r="AQ37" s="241" t="s">
        <v>619</v>
      </c>
      <c r="AR37" s="241"/>
      <c r="AS37" s="243" t="s">
        <v>1045</v>
      </c>
      <c r="AT37" s="241"/>
      <c r="AU37" s="241" t="s">
        <v>619</v>
      </c>
      <c r="AV37" s="241"/>
      <c r="AW37" s="241" t="s">
        <v>619</v>
      </c>
      <c r="AX37" s="241"/>
      <c r="AY37" s="243" t="s">
        <v>619</v>
      </c>
    </row>
    <row r="38" spans="1:51" s="19" customFormat="1" ht="39.6" x14ac:dyDescent="0.25">
      <c r="A38" s="148">
        <v>25</v>
      </c>
      <c r="B38" s="39" t="s">
        <v>705</v>
      </c>
      <c r="C38" s="125" t="s">
        <v>617</v>
      </c>
      <c r="D38" s="126"/>
      <c r="E38" s="126"/>
      <c r="F38" s="126"/>
      <c r="G38" s="127"/>
      <c r="H38" s="38"/>
      <c r="I38" s="231" t="s">
        <v>1092</v>
      </c>
      <c r="J38" s="237"/>
      <c r="K38" s="237" t="s">
        <v>110</v>
      </c>
      <c r="L38" s="231"/>
      <c r="M38" s="231" t="s">
        <v>1095</v>
      </c>
      <c r="N38" s="231"/>
      <c r="O38" s="231" t="s">
        <v>1096</v>
      </c>
      <c r="P38" s="237"/>
      <c r="Q38" s="237" t="s">
        <v>1623</v>
      </c>
      <c r="R38" s="42"/>
      <c r="S38" s="43">
        <v>7</v>
      </c>
      <c r="T38" s="43">
        <v>7</v>
      </c>
      <c r="U38" s="43">
        <v>5</v>
      </c>
      <c r="V38" s="53">
        <f t="shared" si="0"/>
        <v>245</v>
      </c>
      <c r="W38" s="45"/>
      <c r="X38" s="255" t="s">
        <v>1097</v>
      </c>
      <c r="Y38" s="255"/>
      <c r="Z38" s="255"/>
      <c r="AA38" s="255"/>
      <c r="AB38" s="258" t="s">
        <v>1623</v>
      </c>
      <c r="AC38" s="255"/>
      <c r="AD38" s="255" t="s">
        <v>1086</v>
      </c>
      <c r="AE38" s="255"/>
      <c r="AF38" s="255" t="s">
        <v>1087</v>
      </c>
      <c r="AG38" s="42"/>
      <c r="AH38" s="43">
        <v>7</v>
      </c>
      <c r="AI38" s="43">
        <v>5</v>
      </c>
      <c r="AJ38" s="43">
        <v>5</v>
      </c>
      <c r="AK38" s="53">
        <f t="shared" si="1"/>
        <v>175</v>
      </c>
      <c r="AL38" s="45"/>
      <c r="AM38" s="241" t="s">
        <v>619</v>
      </c>
      <c r="AN38" s="241"/>
      <c r="AO38" s="241" t="s">
        <v>1045</v>
      </c>
      <c r="AP38" s="241"/>
      <c r="AQ38" s="241" t="s">
        <v>619</v>
      </c>
      <c r="AR38" s="241"/>
      <c r="AS38" s="243" t="s">
        <v>1045</v>
      </c>
      <c r="AT38" s="241"/>
      <c r="AU38" s="241" t="s">
        <v>619</v>
      </c>
      <c r="AV38" s="241"/>
      <c r="AW38" s="241" t="s">
        <v>619</v>
      </c>
      <c r="AX38" s="241"/>
      <c r="AY38" s="243" t="s">
        <v>619</v>
      </c>
    </row>
    <row r="39" spans="1:51" s="19" customFormat="1" ht="42.75" customHeight="1" x14ac:dyDescent="0.25">
      <c r="A39" s="148">
        <v>26</v>
      </c>
      <c r="B39" s="39" t="s">
        <v>705</v>
      </c>
      <c r="C39" s="125" t="s">
        <v>617</v>
      </c>
      <c r="D39" s="126"/>
      <c r="E39" s="126"/>
      <c r="F39" s="126"/>
      <c r="G39" s="127"/>
      <c r="H39" s="38"/>
      <c r="I39" s="231" t="s">
        <v>1098</v>
      </c>
      <c r="J39" s="237"/>
      <c r="K39" s="237" t="s">
        <v>1099</v>
      </c>
      <c r="L39" s="231"/>
      <c r="M39" s="231" t="s">
        <v>1100</v>
      </c>
      <c r="N39" s="231"/>
      <c r="O39" s="231" t="s">
        <v>151</v>
      </c>
      <c r="P39" s="237"/>
      <c r="Q39" s="237" t="s">
        <v>1623</v>
      </c>
      <c r="R39" s="42"/>
      <c r="S39" s="43">
        <v>7</v>
      </c>
      <c r="T39" s="43">
        <v>5</v>
      </c>
      <c r="U39" s="43">
        <v>2</v>
      </c>
      <c r="V39" s="53">
        <f t="shared" si="0"/>
        <v>70</v>
      </c>
      <c r="W39" s="45"/>
      <c r="X39" s="255" t="s">
        <v>1730</v>
      </c>
      <c r="Y39" s="255"/>
      <c r="Z39" s="255"/>
      <c r="AA39" s="255"/>
      <c r="AB39" s="258" t="s">
        <v>1623</v>
      </c>
      <c r="AC39" s="255"/>
      <c r="AD39" s="255" t="s">
        <v>1086</v>
      </c>
      <c r="AE39" s="255"/>
      <c r="AF39" s="255" t="s">
        <v>1087</v>
      </c>
      <c r="AG39" s="42"/>
      <c r="AH39" s="43">
        <v>7</v>
      </c>
      <c r="AI39" s="43">
        <v>3</v>
      </c>
      <c r="AJ39" s="43">
        <v>2</v>
      </c>
      <c r="AK39" s="53">
        <f t="shared" si="1"/>
        <v>42</v>
      </c>
      <c r="AL39" s="45"/>
      <c r="AM39" s="241" t="s">
        <v>619</v>
      </c>
      <c r="AN39" s="241"/>
      <c r="AO39" s="241" t="s">
        <v>1045</v>
      </c>
      <c r="AP39" s="241"/>
      <c r="AQ39" s="241" t="s">
        <v>619</v>
      </c>
      <c r="AR39" s="241"/>
      <c r="AS39" s="243" t="s">
        <v>1045</v>
      </c>
      <c r="AT39" s="241"/>
      <c r="AU39" s="241" t="s">
        <v>619</v>
      </c>
      <c r="AV39" s="241"/>
      <c r="AW39" s="241" t="s">
        <v>619</v>
      </c>
      <c r="AX39" s="241"/>
      <c r="AY39" s="243" t="s">
        <v>619</v>
      </c>
    </row>
    <row r="40" spans="1:51" s="19" customFormat="1" ht="26.4" x14ac:dyDescent="0.25">
      <c r="A40" s="149">
        <v>27</v>
      </c>
      <c r="B40" s="39" t="s">
        <v>705</v>
      </c>
      <c r="C40" s="125" t="s">
        <v>617</v>
      </c>
      <c r="D40" s="126"/>
      <c r="E40" s="126"/>
      <c r="F40" s="126"/>
      <c r="G40" s="127"/>
      <c r="H40" s="38"/>
      <c r="I40" s="231" t="s">
        <v>1101</v>
      </c>
      <c r="J40" s="237"/>
      <c r="K40" s="237" t="s">
        <v>146</v>
      </c>
      <c r="L40" s="231"/>
      <c r="M40" s="231" t="s">
        <v>1102</v>
      </c>
      <c r="N40" s="231"/>
      <c r="O40" s="231" t="s">
        <v>1616</v>
      </c>
      <c r="P40" s="237"/>
      <c r="Q40" s="237" t="s">
        <v>1623</v>
      </c>
      <c r="R40" s="42"/>
      <c r="S40" s="43">
        <v>7</v>
      </c>
      <c r="T40" s="43">
        <v>5</v>
      </c>
      <c r="U40" s="43">
        <v>10</v>
      </c>
      <c r="V40" s="53">
        <f t="shared" si="0"/>
        <v>350</v>
      </c>
      <c r="W40" s="45"/>
      <c r="X40" s="255" t="s">
        <v>1103</v>
      </c>
      <c r="Y40" s="255"/>
      <c r="Z40" s="255"/>
      <c r="AA40" s="255"/>
      <c r="AB40" s="255" t="s">
        <v>1104</v>
      </c>
      <c r="AC40" s="255"/>
      <c r="AD40" s="255" t="s">
        <v>1086</v>
      </c>
      <c r="AE40" s="255"/>
      <c r="AF40" s="255" t="s">
        <v>1087</v>
      </c>
      <c r="AG40" s="42"/>
      <c r="AH40" s="43">
        <v>7</v>
      </c>
      <c r="AI40" s="43">
        <v>3</v>
      </c>
      <c r="AJ40" s="43">
        <v>10</v>
      </c>
      <c r="AK40" s="53">
        <f t="shared" si="1"/>
        <v>210</v>
      </c>
      <c r="AL40" s="45"/>
      <c r="AM40" s="241" t="s">
        <v>619</v>
      </c>
      <c r="AN40" s="241"/>
      <c r="AO40" s="241" t="s">
        <v>1045</v>
      </c>
      <c r="AP40" s="241"/>
      <c r="AQ40" s="241" t="s">
        <v>619</v>
      </c>
      <c r="AR40" s="241"/>
      <c r="AS40" s="243" t="s">
        <v>1045</v>
      </c>
      <c r="AT40" s="241"/>
      <c r="AU40" s="241" t="s">
        <v>619</v>
      </c>
      <c r="AV40" s="241"/>
      <c r="AW40" s="241" t="s">
        <v>619</v>
      </c>
      <c r="AX40" s="241"/>
      <c r="AY40" s="243" t="s">
        <v>619</v>
      </c>
    </row>
    <row r="41" spans="1:51" s="19" customFormat="1" ht="26.4" x14ac:dyDescent="0.25">
      <c r="A41" s="148">
        <v>28</v>
      </c>
      <c r="B41" s="39" t="s">
        <v>705</v>
      </c>
      <c r="C41" s="125" t="s">
        <v>617</v>
      </c>
      <c r="D41" s="126"/>
      <c r="E41" s="126"/>
      <c r="F41" s="126"/>
      <c r="G41" s="127"/>
      <c r="H41" s="38"/>
      <c r="I41" s="231" t="s">
        <v>1105</v>
      </c>
      <c r="J41" s="237"/>
      <c r="K41" s="237" t="s">
        <v>114</v>
      </c>
      <c r="L41" s="231"/>
      <c r="M41" s="231" t="s">
        <v>1106</v>
      </c>
      <c r="N41" s="231"/>
      <c r="O41" s="231" t="s">
        <v>608</v>
      </c>
      <c r="P41" s="237"/>
      <c r="Q41" s="237" t="s">
        <v>1623</v>
      </c>
      <c r="R41" s="42"/>
      <c r="S41" s="43">
        <v>7</v>
      </c>
      <c r="T41" s="43">
        <v>5</v>
      </c>
      <c r="U41" s="43">
        <v>7</v>
      </c>
      <c r="V41" s="53">
        <f t="shared" si="0"/>
        <v>245</v>
      </c>
      <c r="W41" s="45"/>
      <c r="X41" s="255" t="s">
        <v>1615</v>
      </c>
      <c r="Y41" s="255"/>
      <c r="Z41" s="255"/>
      <c r="AA41" s="255"/>
      <c r="AB41" s="255" t="s">
        <v>717</v>
      </c>
      <c r="AC41" s="255"/>
      <c r="AD41" s="255" t="s">
        <v>1082</v>
      </c>
      <c r="AE41" s="255"/>
      <c r="AF41" s="255" t="s">
        <v>1076</v>
      </c>
      <c r="AG41" s="42"/>
      <c r="AH41" s="43">
        <v>7</v>
      </c>
      <c r="AI41" s="43">
        <v>3</v>
      </c>
      <c r="AJ41" s="43">
        <v>7</v>
      </c>
      <c r="AK41" s="53">
        <f t="shared" si="1"/>
        <v>147</v>
      </c>
      <c r="AL41" s="45"/>
      <c r="AM41" s="241" t="s">
        <v>619</v>
      </c>
      <c r="AN41" s="241"/>
      <c r="AO41" s="241" t="s">
        <v>1045</v>
      </c>
      <c r="AP41" s="241"/>
      <c r="AQ41" s="241" t="s">
        <v>619</v>
      </c>
      <c r="AR41" s="241"/>
      <c r="AS41" s="243" t="s">
        <v>1045</v>
      </c>
      <c r="AT41" s="241"/>
      <c r="AU41" s="241" t="s">
        <v>619</v>
      </c>
      <c r="AV41" s="241"/>
      <c r="AW41" s="241" t="s">
        <v>619</v>
      </c>
      <c r="AX41" s="241"/>
      <c r="AY41" s="243" t="s">
        <v>619</v>
      </c>
    </row>
    <row r="42" spans="1:51" s="19" customFormat="1" ht="39.6" x14ac:dyDescent="0.25">
      <c r="A42" s="148">
        <v>29</v>
      </c>
      <c r="B42" s="39" t="s">
        <v>705</v>
      </c>
      <c r="C42" s="125" t="s">
        <v>617</v>
      </c>
      <c r="D42" s="126"/>
      <c r="E42" s="126"/>
      <c r="F42" s="126"/>
      <c r="G42" s="127"/>
      <c r="H42" s="38"/>
      <c r="I42" s="231" t="s">
        <v>1107</v>
      </c>
      <c r="J42" s="237"/>
      <c r="K42" s="237" t="s">
        <v>110</v>
      </c>
      <c r="L42" s="231"/>
      <c r="M42" s="231" t="s">
        <v>1288</v>
      </c>
      <c r="N42" s="231"/>
      <c r="O42" s="231" t="s">
        <v>1091</v>
      </c>
      <c r="P42" s="237"/>
      <c r="Q42" s="237" t="s">
        <v>1623</v>
      </c>
      <c r="R42" s="42"/>
      <c r="S42" s="43">
        <v>10</v>
      </c>
      <c r="T42" s="43">
        <v>3</v>
      </c>
      <c r="U42" s="43">
        <v>10</v>
      </c>
      <c r="V42" s="53">
        <f t="shared" si="0"/>
        <v>300</v>
      </c>
      <c r="W42" s="45"/>
      <c r="X42" s="255" t="s">
        <v>1108</v>
      </c>
      <c r="Y42" s="255"/>
      <c r="Z42" s="255"/>
      <c r="AA42" s="255"/>
      <c r="AB42" s="258" t="s">
        <v>1623</v>
      </c>
      <c r="AC42" s="255"/>
      <c r="AD42" s="255" t="s">
        <v>1082</v>
      </c>
      <c r="AE42" s="255"/>
      <c r="AF42" s="255" t="s">
        <v>1076</v>
      </c>
      <c r="AG42" s="42"/>
      <c r="AH42" s="43">
        <v>10</v>
      </c>
      <c r="AI42" s="43">
        <v>1</v>
      </c>
      <c r="AJ42" s="43">
        <v>10</v>
      </c>
      <c r="AK42" s="53">
        <f t="shared" si="1"/>
        <v>100</v>
      </c>
      <c r="AL42" s="45"/>
      <c r="AM42" s="241" t="s">
        <v>619</v>
      </c>
      <c r="AN42" s="241"/>
      <c r="AO42" s="241" t="s">
        <v>1045</v>
      </c>
      <c r="AP42" s="241"/>
      <c r="AQ42" s="241" t="s">
        <v>619</v>
      </c>
      <c r="AR42" s="241"/>
      <c r="AS42" s="243" t="s">
        <v>1045</v>
      </c>
      <c r="AT42" s="241"/>
      <c r="AU42" s="241" t="s">
        <v>619</v>
      </c>
      <c r="AV42" s="241"/>
      <c r="AW42" s="241" t="s">
        <v>619</v>
      </c>
      <c r="AX42" s="241"/>
      <c r="AY42" s="243" t="s">
        <v>619</v>
      </c>
    </row>
    <row r="43" spans="1:51" s="19" customFormat="1" ht="13.2" x14ac:dyDescent="0.25">
      <c r="A43" s="148">
        <v>30</v>
      </c>
      <c r="B43" s="154" t="s">
        <v>1109</v>
      </c>
      <c r="C43" s="155"/>
      <c r="D43" s="130"/>
      <c r="E43" s="130"/>
      <c r="F43" s="130"/>
      <c r="G43" s="131"/>
      <c r="H43" s="128"/>
      <c r="I43" s="238"/>
      <c r="J43" s="239"/>
      <c r="K43" s="239"/>
      <c r="L43" s="238"/>
      <c r="M43" s="238"/>
      <c r="N43" s="238"/>
      <c r="O43" s="238"/>
      <c r="P43" s="239"/>
      <c r="Q43" s="239"/>
      <c r="R43" s="134"/>
      <c r="S43" s="135"/>
      <c r="T43" s="135"/>
      <c r="U43" s="135"/>
      <c r="V43" s="136"/>
      <c r="W43" s="137"/>
      <c r="X43" s="257"/>
      <c r="Y43" s="257"/>
      <c r="Z43" s="257"/>
      <c r="AA43" s="257"/>
      <c r="AB43" s="257"/>
      <c r="AC43" s="257"/>
      <c r="AD43" s="257"/>
      <c r="AE43" s="257"/>
      <c r="AF43" s="257"/>
      <c r="AG43" s="134"/>
      <c r="AH43" s="135"/>
      <c r="AI43" s="135"/>
      <c r="AJ43" s="135"/>
      <c r="AK43" s="135"/>
      <c r="AL43" s="137"/>
      <c r="AM43" s="239"/>
      <c r="AN43" s="239"/>
      <c r="AO43" s="239"/>
      <c r="AP43" s="239"/>
      <c r="AQ43" s="239"/>
      <c r="AR43" s="239"/>
      <c r="AS43" s="247"/>
      <c r="AT43" s="239"/>
      <c r="AU43" s="239"/>
      <c r="AV43" s="239"/>
      <c r="AW43" s="239"/>
      <c r="AX43" s="239"/>
      <c r="AY43" s="247"/>
    </row>
    <row r="44" spans="1:51" s="19" customFormat="1" ht="39.6" x14ac:dyDescent="0.25">
      <c r="A44" s="149">
        <v>31</v>
      </c>
      <c r="B44" s="39" t="s">
        <v>705</v>
      </c>
      <c r="C44" s="125" t="s">
        <v>617</v>
      </c>
      <c r="D44" s="126"/>
      <c r="E44" s="126"/>
      <c r="F44" s="126"/>
      <c r="G44" s="127"/>
      <c r="H44" s="38"/>
      <c r="I44" s="231" t="s">
        <v>1110</v>
      </c>
      <c r="J44" s="237"/>
      <c r="K44" s="237" t="s">
        <v>114</v>
      </c>
      <c r="L44" s="231"/>
      <c r="M44" s="231" t="s">
        <v>1089</v>
      </c>
      <c r="N44" s="231"/>
      <c r="O44" s="231" t="s">
        <v>1111</v>
      </c>
      <c r="P44" s="237"/>
      <c r="Q44" s="237" t="s">
        <v>1623</v>
      </c>
      <c r="R44" s="42"/>
      <c r="S44" s="43">
        <v>7</v>
      </c>
      <c r="T44" s="43">
        <v>5</v>
      </c>
      <c r="U44" s="43">
        <v>9</v>
      </c>
      <c r="V44" s="53">
        <f t="shared" si="0"/>
        <v>315</v>
      </c>
      <c r="W44" s="45"/>
      <c r="X44" s="255" t="s">
        <v>1112</v>
      </c>
      <c r="Y44" s="255"/>
      <c r="Z44" s="255"/>
      <c r="AA44" s="255"/>
      <c r="AB44" s="255" t="s">
        <v>933</v>
      </c>
      <c r="AC44" s="255"/>
      <c r="AD44" s="255" t="s">
        <v>1054</v>
      </c>
      <c r="AE44" s="255"/>
      <c r="AF44" s="255" t="s">
        <v>1055</v>
      </c>
      <c r="AG44" s="42"/>
      <c r="AH44" s="43">
        <v>7</v>
      </c>
      <c r="AI44" s="43">
        <v>3</v>
      </c>
      <c r="AJ44" s="43">
        <v>9</v>
      </c>
      <c r="AK44" s="53">
        <f t="shared" si="1"/>
        <v>189</v>
      </c>
      <c r="AL44" s="45"/>
      <c r="AM44" s="241" t="s">
        <v>619</v>
      </c>
      <c r="AN44" s="241"/>
      <c r="AO44" s="241" t="s">
        <v>1045</v>
      </c>
      <c r="AP44" s="241"/>
      <c r="AQ44" s="241" t="s">
        <v>619</v>
      </c>
      <c r="AR44" s="241"/>
      <c r="AS44" s="243" t="s">
        <v>1045</v>
      </c>
      <c r="AT44" s="241"/>
      <c r="AU44" s="241" t="s">
        <v>619</v>
      </c>
      <c r="AV44" s="241"/>
      <c r="AW44" s="241" t="s">
        <v>619</v>
      </c>
      <c r="AX44" s="241"/>
      <c r="AY44" s="243" t="s">
        <v>619</v>
      </c>
    </row>
    <row r="45" spans="1:51" s="19" customFormat="1" ht="39.6" x14ac:dyDescent="0.25">
      <c r="A45" s="148">
        <v>32</v>
      </c>
      <c r="B45" s="39" t="s">
        <v>705</v>
      </c>
      <c r="C45" s="125" t="s">
        <v>617</v>
      </c>
      <c r="D45" s="126"/>
      <c r="E45" s="126"/>
      <c r="F45" s="126"/>
      <c r="G45" s="127"/>
      <c r="H45" s="38"/>
      <c r="I45" s="231" t="s">
        <v>1113</v>
      </c>
      <c r="J45" s="237"/>
      <c r="K45" s="237" t="s">
        <v>114</v>
      </c>
      <c r="L45" s="231"/>
      <c r="M45" s="231" t="s">
        <v>1114</v>
      </c>
      <c r="N45" s="231"/>
      <c r="O45" s="231" t="s">
        <v>610</v>
      </c>
      <c r="P45" s="237"/>
      <c r="Q45" s="237" t="s">
        <v>1623</v>
      </c>
      <c r="R45" s="42"/>
      <c r="S45" s="43">
        <v>7</v>
      </c>
      <c r="T45" s="43">
        <v>5</v>
      </c>
      <c r="U45" s="43">
        <v>10</v>
      </c>
      <c r="V45" s="53">
        <f t="shared" si="0"/>
        <v>350</v>
      </c>
      <c r="W45" s="45"/>
      <c r="X45" s="255" t="s">
        <v>1215</v>
      </c>
      <c r="Y45" s="255"/>
      <c r="Z45" s="255"/>
      <c r="AA45" s="255"/>
      <c r="AB45" s="258" t="s">
        <v>1623</v>
      </c>
      <c r="AC45" s="255"/>
      <c r="AD45" s="255" t="s">
        <v>1054</v>
      </c>
      <c r="AE45" s="255"/>
      <c r="AF45" s="255" t="s">
        <v>1055</v>
      </c>
      <c r="AG45" s="42"/>
      <c r="AH45" s="43">
        <v>7</v>
      </c>
      <c r="AI45" s="43">
        <v>3</v>
      </c>
      <c r="AJ45" s="43">
        <v>10</v>
      </c>
      <c r="AK45" s="53">
        <f t="shared" si="1"/>
        <v>210</v>
      </c>
      <c r="AL45" s="45"/>
      <c r="AM45" s="241" t="s">
        <v>619</v>
      </c>
      <c r="AN45" s="241"/>
      <c r="AO45" s="241" t="s">
        <v>1045</v>
      </c>
      <c r="AP45" s="241"/>
      <c r="AQ45" s="241" t="s">
        <v>619</v>
      </c>
      <c r="AR45" s="241"/>
      <c r="AS45" s="243" t="s">
        <v>1045</v>
      </c>
      <c r="AT45" s="241"/>
      <c r="AU45" s="241" t="s">
        <v>619</v>
      </c>
      <c r="AV45" s="241"/>
      <c r="AW45" s="241" t="s">
        <v>619</v>
      </c>
      <c r="AX45" s="241"/>
      <c r="AY45" s="243" t="s">
        <v>619</v>
      </c>
    </row>
    <row r="46" spans="1:51" s="19" customFormat="1" ht="52.8" x14ac:dyDescent="0.25">
      <c r="A46" s="148">
        <v>33</v>
      </c>
      <c r="B46" s="39" t="s">
        <v>705</v>
      </c>
      <c r="C46" s="125" t="s">
        <v>617</v>
      </c>
      <c r="D46" s="126"/>
      <c r="E46" s="126"/>
      <c r="F46" s="126"/>
      <c r="G46" s="127"/>
      <c r="H46" s="38"/>
      <c r="I46" s="231" t="s">
        <v>1115</v>
      </c>
      <c r="J46" s="237"/>
      <c r="K46" s="237" t="s">
        <v>110</v>
      </c>
      <c r="L46" s="231"/>
      <c r="M46" s="231" t="s">
        <v>1116</v>
      </c>
      <c r="N46" s="231"/>
      <c r="O46" s="231" t="s">
        <v>151</v>
      </c>
      <c r="P46" s="237"/>
      <c r="Q46" s="237" t="s">
        <v>1623</v>
      </c>
      <c r="R46" s="42"/>
      <c r="S46" s="43">
        <v>7</v>
      </c>
      <c r="T46" s="43">
        <v>5</v>
      </c>
      <c r="U46" s="43">
        <v>5</v>
      </c>
      <c r="V46" s="53">
        <f t="shared" si="0"/>
        <v>175</v>
      </c>
      <c r="W46" s="45"/>
      <c r="X46" s="255" t="s">
        <v>1731</v>
      </c>
      <c r="Y46" s="255"/>
      <c r="Z46" s="255"/>
      <c r="AA46" s="255"/>
      <c r="AB46" s="258" t="s">
        <v>1623</v>
      </c>
      <c r="AC46" s="255"/>
      <c r="AD46" s="255" t="s">
        <v>1086</v>
      </c>
      <c r="AE46" s="255"/>
      <c r="AF46" s="255" t="s">
        <v>1087</v>
      </c>
      <c r="AG46" s="42"/>
      <c r="AH46" s="43">
        <v>7</v>
      </c>
      <c r="AI46" s="43">
        <v>5</v>
      </c>
      <c r="AJ46" s="43">
        <v>5</v>
      </c>
      <c r="AK46" s="53">
        <f t="shared" si="1"/>
        <v>175</v>
      </c>
      <c r="AL46" s="45"/>
      <c r="AM46" s="241" t="s">
        <v>619</v>
      </c>
      <c r="AN46" s="241"/>
      <c r="AO46" s="241" t="s">
        <v>1045</v>
      </c>
      <c r="AP46" s="241"/>
      <c r="AQ46" s="241" t="s">
        <v>619</v>
      </c>
      <c r="AR46" s="241"/>
      <c r="AS46" s="243" t="s">
        <v>1045</v>
      </c>
      <c r="AT46" s="241"/>
      <c r="AU46" s="241" t="s">
        <v>619</v>
      </c>
      <c r="AV46" s="241"/>
      <c r="AW46" s="241" t="s">
        <v>619</v>
      </c>
      <c r="AX46" s="241"/>
      <c r="AY46" s="243" t="s">
        <v>619</v>
      </c>
    </row>
    <row r="47" spans="1:51" s="19" customFormat="1" ht="39.6" x14ac:dyDescent="0.25">
      <c r="A47" s="148">
        <v>34</v>
      </c>
      <c r="B47" s="39" t="s">
        <v>705</v>
      </c>
      <c r="C47" s="125" t="s">
        <v>617</v>
      </c>
      <c r="D47" s="126"/>
      <c r="E47" s="126" t="s">
        <v>617</v>
      </c>
      <c r="F47" s="126"/>
      <c r="G47" s="127"/>
      <c r="H47" s="38"/>
      <c r="I47" s="231" t="s">
        <v>1117</v>
      </c>
      <c r="J47" s="237"/>
      <c r="K47" s="237" t="s">
        <v>1057</v>
      </c>
      <c r="L47" s="231"/>
      <c r="M47" s="231" t="s">
        <v>1118</v>
      </c>
      <c r="N47" s="231"/>
      <c r="O47" s="231" t="s">
        <v>1119</v>
      </c>
      <c r="P47" s="237"/>
      <c r="Q47" s="237" t="s">
        <v>1623</v>
      </c>
      <c r="R47" s="42"/>
      <c r="S47" s="43">
        <v>7</v>
      </c>
      <c r="T47" s="43">
        <v>5</v>
      </c>
      <c r="U47" s="43">
        <v>5</v>
      </c>
      <c r="V47" s="53">
        <f t="shared" si="0"/>
        <v>175</v>
      </c>
      <c r="W47" s="45"/>
      <c r="X47" s="255" t="s">
        <v>1732</v>
      </c>
      <c r="Y47" s="255"/>
      <c r="Z47" s="255"/>
      <c r="AA47" s="255"/>
      <c r="AB47" s="258" t="s">
        <v>1623</v>
      </c>
      <c r="AC47" s="255"/>
      <c r="AD47" s="255" t="s">
        <v>1054</v>
      </c>
      <c r="AE47" s="255"/>
      <c r="AF47" s="255" t="s">
        <v>1055</v>
      </c>
      <c r="AG47" s="42"/>
      <c r="AH47" s="43">
        <v>7</v>
      </c>
      <c r="AI47" s="43">
        <v>5</v>
      </c>
      <c r="AJ47" s="43">
        <v>5</v>
      </c>
      <c r="AK47" s="53">
        <f t="shared" si="1"/>
        <v>175</v>
      </c>
      <c r="AL47" s="45"/>
      <c r="AM47" s="241" t="s">
        <v>619</v>
      </c>
      <c r="AN47" s="241"/>
      <c r="AO47" s="241" t="s">
        <v>1045</v>
      </c>
      <c r="AP47" s="241"/>
      <c r="AQ47" s="241" t="s">
        <v>619</v>
      </c>
      <c r="AR47" s="241"/>
      <c r="AS47" s="243" t="s">
        <v>1045</v>
      </c>
      <c r="AT47" s="241"/>
      <c r="AU47" s="241" t="s">
        <v>619</v>
      </c>
      <c r="AV47" s="241"/>
      <c r="AW47" s="241" t="s">
        <v>619</v>
      </c>
      <c r="AX47" s="241"/>
      <c r="AY47" s="243" t="s">
        <v>619</v>
      </c>
    </row>
    <row r="48" spans="1:51" s="19" customFormat="1" ht="66" customHeight="1" x14ac:dyDescent="0.25">
      <c r="A48" s="149">
        <v>35</v>
      </c>
      <c r="B48" s="39" t="s">
        <v>705</v>
      </c>
      <c r="C48" s="125" t="s">
        <v>617</v>
      </c>
      <c r="D48" s="126"/>
      <c r="E48" s="126"/>
      <c r="F48" s="126"/>
      <c r="G48" s="127"/>
      <c r="H48" s="38"/>
      <c r="I48" s="231" t="s">
        <v>1120</v>
      </c>
      <c r="J48" s="237"/>
      <c r="K48" s="237" t="s">
        <v>110</v>
      </c>
      <c r="L48" s="231"/>
      <c r="M48" s="231" t="s">
        <v>1289</v>
      </c>
      <c r="N48" s="231"/>
      <c r="O48" s="231" t="s">
        <v>608</v>
      </c>
      <c r="P48" s="237"/>
      <c r="Q48" s="237" t="s">
        <v>1623</v>
      </c>
      <c r="R48" s="42"/>
      <c r="S48" s="43">
        <v>7</v>
      </c>
      <c r="T48" s="43">
        <v>5</v>
      </c>
      <c r="U48" s="43">
        <v>5</v>
      </c>
      <c r="V48" s="53">
        <f t="shared" si="0"/>
        <v>175</v>
      </c>
      <c r="W48" s="45"/>
      <c r="X48" s="255" t="s">
        <v>1121</v>
      </c>
      <c r="Y48" s="255"/>
      <c r="Z48" s="255"/>
      <c r="AA48" s="255"/>
      <c r="AB48" s="255" t="s">
        <v>933</v>
      </c>
      <c r="AC48" s="255"/>
      <c r="AD48" s="255" t="s">
        <v>1054</v>
      </c>
      <c r="AE48" s="255"/>
      <c r="AF48" s="255" t="s">
        <v>1055</v>
      </c>
      <c r="AG48" s="42"/>
      <c r="AH48" s="43">
        <v>7</v>
      </c>
      <c r="AI48" s="43">
        <v>5</v>
      </c>
      <c r="AJ48" s="43">
        <v>5</v>
      </c>
      <c r="AK48" s="53">
        <f t="shared" si="1"/>
        <v>175</v>
      </c>
      <c r="AL48" s="45"/>
      <c r="AM48" s="241" t="s">
        <v>619</v>
      </c>
      <c r="AN48" s="241"/>
      <c r="AO48" s="241" t="s">
        <v>1045</v>
      </c>
      <c r="AP48" s="241"/>
      <c r="AQ48" s="241" t="s">
        <v>619</v>
      </c>
      <c r="AR48" s="241"/>
      <c r="AS48" s="243" t="s">
        <v>1045</v>
      </c>
      <c r="AT48" s="241"/>
      <c r="AU48" s="241" t="s">
        <v>619</v>
      </c>
      <c r="AV48" s="241"/>
      <c r="AW48" s="241" t="s">
        <v>619</v>
      </c>
      <c r="AX48" s="241"/>
      <c r="AY48" s="243" t="s">
        <v>619</v>
      </c>
    </row>
    <row r="49" spans="1:51" s="19" customFormat="1" ht="66" x14ac:dyDescent="0.25">
      <c r="A49" s="148">
        <v>36</v>
      </c>
      <c r="B49" s="39" t="s">
        <v>705</v>
      </c>
      <c r="C49" s="125" t="s">
        <v>617</v>
      </c>
      <c r="D49" s="126" t="s">
        <v>617</v>
      </c>
      <c r="E49" s="126" t="s">
        <v>617</v>
      </c>
      <c r="F49" s="126"/>
      <c r="G49" s="127"/>
      <c r="H49" s="38"/>
      <c r="I49" s="231" t="s">
        <v>1122</v>
      </c>
      <c r="J49" s="237"/>
      <c r="K49" s="237" t="s">
        <v>110</v>
      </c>
      <c r="L49" s="231"/>
      <c r="M49" s="231" t="s">
        <v>1123</v>
      </c>
      <c r="N49" s="231"/>
      <c r="O49" s="231" t="s">
        <v>1124</v>
      </c>
      <c r="P49" s="237"/>
      <c r="Q49" s="237" t="s">
        <v>1623</v>
      </c>
      <c r="R49" s="42"/>
      <c r="S49" s="43">
        <v>7</v>
      </c>
      <c r="T49" s="43">
        <v>7</v>
      </c>
      <c r="U49" s="43">
        <v>7</v>
      </c>
      <c r="V49" s="53">
        <f t="shared" si="0"/>
        <v>343</v>
      </c>
      <c r="W49" s="45"/>
      <c r="X49" s="255" t="s">
        <v>1733</v>
      </c>
      <c r="Y49" s="255"/>
      <c r="Z49" s="255"/>
      <c r="AA49" s="255"/>
      <c r="AB49" s="258" t="s">
        <v>1623</v>
      </c>
      <c r="AC49" s="255"/>
      <c r="AD49" s="255" t="s">
        <v>1054</v>
      </c>
      <c r="AE49" s="255"/>
      <c r="AF49" s="255" t="s">
        <v>1055</v>
      </c>
      <c r="AG49" s="42"/>
      <c r="AH49" s="43">
        <v>7</v>
      </c>
      <c r="AI49" s="43">
        <v>5</v>
      </c>
      <c r="AJ49" s="43">
        <v>7</v>
      </c>
      <c r="AK49" s="53">
        <f t="shared" si="1"/>
        <v>245</v>
      </c>
      <c r="AL49" s="45"/>
      <c r="AM49" s="241" t="s">
        <v>1319</v>
      </c>
      <c r="AN49" s="241"/>
      <c r="AO49" s="241" t="s">
        <v>1125</v>
      </c>
      <c r="AP49" s="241"/>
      <c r="AQ49" s="241" t="s">
        <v>1623</v>
      </c>
      <c r="AR49" s="241"/>
      <c r="AS49" s="243" t="s">
        <v>1377</v>
      </c>
      <c r="AT49" s="241"/>
      <c r="AU49" s="241" t="s">
        <v>1379</v>
      </c>
      <c r="AV49" s="241"/>
      <c r="AW49" s="241" t="s">
        <v>1623</v>
      </c>
      <c r="AX49" s="241"/>
      <c r="AY49" s="242" t="s">
        <v>1439</v>
      </c>
    </row>
    <row r="50" spans="1:51" s="19" customFormat="1" ht="66" x14ac:dyDescent="0.25">
      <c r="A50" s="148">
        <v>37</v>
      </c>
      <c r="B50" s="39" t="s">
        <v>705</v>
      </c>
      <c r="C50" s="125" t="s">
        <v>617</v>
      </c>
      <c r="D50" s="126" t="s">
        <v>617</v>
      </c>
      <c r="E50" s="126" t="s">
        <v>617</v>
      </c>
      <c r="F50" s="126"/>
      <c r="G50" s="127"/>
      <c r="H50" s="38"/>
      <c r="I50" s="231" t="s">
        <v>1126</v>
      </c>
      <c r="J50" s="237"/>
      <c r="K50" s="237" t="s">
        <v>1127</v>
      </c>
      <c r="L50" s="231"/>
      <c r="M50" s="231" t="s">
        <v>1128</v>
      </c>
      <c r="N50" s="231"/>
      <c r="O50" s="231" t="s">
        <v>610</v>
      </c>
      <c r="P50" s="237"/>
      <c r="Q50" s="237" t="s">
        <v>1623</v>
      </c>
      <c r="R50" s="42"/>
      <c r="S50" s="43">
        <v>7</v>
      </c>
      <c r="T50" s="43">
        <v>7</v>
      </c>
      <c r="U50" s="43">
        <v>10</v>
      </c>
      <c r="V50" s="53">
        <f t="shared" si="0"/>
        <v>490</v>
      </c>
      <c r="W50" s="45"/>
      <c r="X50" s="255" t="s">
        <v>1734</v>
      </c>
      <c r="Y50" s="255"/>
      <c r="Z50" s="255"/>
      <c r="AA50" s="255"/>
      <c r="AB50" s="258" t="s">
        <v>1623</v>
      </c>
      <c r="AC50" s="255"/>
      <c r="AD50" s="255" t="s">
        <v>1129</v>
      </c>
      <c r="AE50" s="255"/>
      <c r="AF50" s="255" t="s">
        <v>1130</v>
      </c>
      <c r="AG50" s="42"/>
      <c r="AH50" s="43">
        <v>7</v>
      </c>
      <c r="AI50" s="43">
        <v>5</v>
      </c>
      <c r="AJ50" s="43">
        <v>10</v>
      </c>
      <c r="AK50" s="53">
        <f t="shared" si="1"/>
        <v>350</v>
      </c>
      <c r="AL50" s="45"/>
      <c r="AM50" s="241" t="s">
        <v>1319</v>
      </c>
      <c r="AN50" s="241"/>
      <c r="AO50" s="241" t="s">
        <v>1125</v>
      </c>
      <c r="AP50" s="241"/>
      <c r="AQ50" s="241" t="s">
        <v>1623</v>
      </c>
      <c r="AR50" s="241"/>
      <c r="AS50" s="243" t="s">
        <v>1377</v>
      </c>
      <c r="AT50" s="241"/>
      <c r="AU50" s="241" t="s">
        <v>1380</v>
      </c>
      <c r="AV50" s="241"/>
      <c r="AW50" s="241" t="s">
        <v>1623</v>
      </c>
      <c r="AX50" s="241"/>
      <c r="AY50" s="242" t="s">
        <v>1439</v>
      </c>
    </row>
    <row r="51" spans="1:51" s="19" customFormat="1" ht="39.6" x14ac:dyDescent="0.25">
      <c r="A51" s="148">
        <v>38</v>
      </c>
      <c r="B51" s="39" t="s">
        <v>705</v>
      </c>
      <c r="C51" s="125" t="s">
        <v>617</v>
      </c>
      <c r="D51" s="126"/>
      <c r="E51" s="126"/>
      <c r="F51" s="126"/>
      <c r="G51" s="127"/>
      <c r="H51" s="38"/>
      <c r="I51" s="231" t="s">
        <v>1131</v>
      </c>
      <c r="J51" s="237"/>
      <c r="K51" s="237" t="s">
        <v>110</v>
      </c>
      <c r="L51" s="231"/>
      <c r="M51" s="231" t="s">
        <v>1132</v>
      </c>
      <c r="N51" s="231"/>
      <c r="O51" s="231" t="s">
        <v>150</v>
      </c>
      <c r="P51" s="237"/>
      <c r="Q51" s="237" t="s">
        <v>1623</v>
      </c>
      <c r="R51" s="42"/>
      <c r="S51" s="43">
        <v>5</v>
      </c>
      <c r="T51" s="43">
        <v>5</v>
      </c>
      <c r="U51" s="43">
        <v>7</v>
      </c>
      <c r="V51" s="53">
        <f t="shared" si="0"/>
        <v>175</v>
      </c>
      <c r="W51" s="45"/>
      <c r="X51" s="255" t="s">
        <v>1133</v>
      </c>
      <c r="Y51" s="255"/>
      <c r="Z51" s="255"/>
      <c r="AA51" s="255"/>
      <c r="AB51" s="255" t="s">
        <v>933</v>
      </c>
      <c r="AC51" s="255"/>
      <c r="AD51" s="255" t="s">
        <v>1054</v>
      </c>
      <c r="AE51" s="255"/>
      <c r="AF51" s="255" t="s">
        <v>1055</v>
      </c>
      <c r="AG51" s="42"/>
      <c r="AH51" s="43">
        <v>5</v>
      </c>
      <c r="AI51" s="43">
        <v>5</v>
      </c>
      <c r="AJ51" s="43">
        <v>7</v>
      </c>
      <c r="AK51" s="53">
        <f t="shared" si="1"/>
        <v>175</v>
      </c>
      <c r="AL51" s="45"/>
      <c r="AM51" s="241" t="s">
        <v>619</v>
      </c>
      <c r="AN51" s="241"/>
      <c r="AO51" s="241" t="s">
        <v>1045</v>
      </c>
      <c r="AP51" s="241"/>
      <c r="AQ51" s="241" t="s">
        <v>619</v>
      </c>
      <c r="AR51" s="241"/>
      <c r="AS51" s="243" t="s">
        <v>1045</v>
      </c>
      <c r="AT51" s="241"/>
      <c r="AU51" s="241" t="s">
        <v>619</v>
      </c>
      <c r="AV51" s="241"/>
      <c r="AW51" s="241" t="s">
        <v>619</v>
      </c>
      <c r="AX51" s="241"/>
      <c r="AY51" s="243" t="s">
        <v>619</v>
      </c>
    </row>
    <row r="52" spans="1:51" s="19" customFormat="1" ht="65.25" customHeight="1" x14ac:dyDescent="0.25">
      <c r="A52" s="149">
        <v>39</v>
      </c>
      <c r="B52" s="39" t="s">
        <v>705</v>
      </c>
      <c r="C52" s="125" t="s">
        <v>617</v>
      </c>
      <c r="D52" s="126"/>
      <c r="E52" s="126"/>
      <c r="F52" s="126"/>
      <c r="G52" s="127"/>
      <c r="H52" s="38"/>
      <c r="I52" s="231" t="s">
        <v>1134</v>
      </c>
      <c r="J52" s="237"/>
      <c r="K52" s="237" t="s">
        <v>146</v>
      </c>
      <c r="L52" s="231"/>
      <c r="M52" s="231" t="s">
        <v>1135</v>
      </c>
      <c r="N52" s="231"/>
      <c r="O52" s="231" t="s">
        <v>1136</v>
      </c>
      <c r="P52" s="237"/>
      <c r="Q52" s="237" t="s">
        <v>1623</v>
      </c>
      <c r="R52" s="42"/>
      <c r="S52" s="43">
        <v>7</v>
      </c>
      <c r="T52" s="43">
        <v>7</v>
      </c>
      <c r="U52" s="43">
        <v>9</v>
      </c>
      <c r="V52" s="53">
        <f t="shared" si="0"/>
        <v>441</v>
      </c>
      <c r="W52" s="45"/>
      <c r="X52" s="255" t="s">
        <v>1371</v>
      </c>
      <c r="Y52" s="255"/>
      <c r="Z52" s="255"/>
      <c r="AA52" s="255"/>
      <c r="AB52" s="255" t="s">
        <v>1644</v>
      </c>
      <c r="AC52" s="255"/>
      <c r="AD52" s="255" t="s">
        <v>1054</v>
      </c>
      <c r="AE52" s="255"/>
      <c r="AF52" s="255" t="s">
        <v>1055</v>
      </c>
      <c r="AG52" s="42"/>
      <c r="AH52" s="43">
        <v>7</v>
      </c>
      <c r="AI52" s="43">
        <v>5</v>
      </c>
      <c r="AJ52" s="43">
        <v>9</v>
      </c>
      <c r="AK52" s="53">
        <f t="shared" si="1"/>
        <v>315</v>
      </c>
      <c r="AL52" s="45"/>
      <c r="AM52" s="241" t="s">
        <v>1318</v>
      </c>
      <c r="AN52" s="241"/>
      <c r="AO52" s="241" t="s">
        <v>1369</v>
      </c>
      <c r="AP52" s="241"/>
      <c r="AQ52" s="241" t="s">
        <v>1644</v>
      </c>
      <c r="AR52" s="241"/>
      <c r="AS52" s="243" t="s">
        <v>1819</v>
      </c>
      <c r="AT52" s="241"/>
      <c r="AU52" s="241" t="s">
        <v>1045</v>
      </c>
      <c r="AV52" s="241"/>
      <c r="AW52" s="241" t="s">
        <v>619</v>
      </c>
      <c r="AX52" s="241"/>
      <c r="AY52" s="243" t="s">
        <v>619</v>
      </c>
    </row>
    <row r="53" spans="1:51" s="19" customFormat="1" ht="39.6" x14ac:dyDescent="0.25">
      <c r="A53" s="148">
        <v>40</v>
      </c>
      <c r="B53" s="39" t="s">
        <v>705</v>
      </c>
      <c r="C53" s="125" t="s">
        <v>617</v>
      </c>
      <c r="D53" s="126"/>
      <c r="E53" s="126"/>
      <c r="F53" s="126"/>
      <c r="G53" s="127"/>
      <c r="H53" s="38"/>
      <c r="I53" s="231" t="s">
        <v>1134</v>
      </c>
      <c r="J53" s="237"/>
      <c r="K53" s="237" t="s">
        <v>110</v>
      </c>
      <c r="L53" s="231"/>
      <c r="M53" s="231" t="s">
        <v>1137</v>
      </c>
      <c r="N53" s="231"/>
      <c r="O53" s="231" t="s">
        <v>150</v>
      </c>
      <c r="P53" s="237"/>
      <c r="Q53" s="237" t="s">
        <v>1623</v>
      </c>
      <c r="R53" s="42"/>
      <c r="S53" s="43">
        <v>7</v>
      </c>
      <c r="T53" s="43">
        <v>7</v>
      </c>
      <c r="U53" s="43">
        <v>7</v>
      </c>
      <c r="V53" s="53">
        <f t="shared" si="0"/>
        <v>343</v>
      </c>
      <c r="W53" s="45"/>
      <c r="X53" s="255" t="s">
        <v>1370</v>
      </c>
      <c r="Y53" s="255"/>
      <c r="Z53" s="255"/>
      <c r="AA53" s="255"/>
      <c r="AB53" s="258" t="s">
        <v>1623</v>
      </c>
      <c r="AC53" s="255"/>
      <c r="AD53" s="255" t="s">
        <v>1086</v>
      </c>
      <c r="AE53" s="255"/>
      <c r="AF53" s="255" t="s">
        <v>1087</v>
      </c>
      <c r="AG53" s="42"/>
      <c r="AH53" s="43">
        <v>7</v>
      </c>
      <c r="AI53" s="43">
        <v>5</v>
      </c>
      <c r="AJ53" s="43">
        <v>7</v>
      </c>
      <c r="AK53" s="53">
        <f t="shared" si="1"/>
        <v>245</v>
      </c>
      <c r="AL53" s="45"/>
      <c r="AM53" s="241" t="s">
        <v>1318</v>
      </c>
      <c r="AN53" s="241"/>
      <c r="AO53" s="241" t="s">
        <v>1369</v>
      </c>
      <c r="AP53" s="241"/>
      <c r="AQ53" s="241" t="s">
        <v>1644</v>
      </c>
      <c r="AR53" s="241"/>
      <c r="AS53" s="243" t="s">
        <v>1819</v>
      </c>
      <c r="AT53" s="241"/>
      <c r="AU53" s="241" t="s">
        <v>1045</v>
      </c>
      <c r="AV53" s="241"/>
      <c r="AW53" s="241" t="s">
        <v>619</v>
      </c>
      <c r="AX53" s="241"/>
      <c r="AY53" s="243" t="s">
        <v>619</v>
      </c>
    </row>
    <row r="54" spans="1:51" s="19" customFormat="1" ht="39.75" customHeight="1" x14ac:dyDescent="0.25">
      <c r="A54" s="148">
        <v>41</v>
      </c>
      <c r="B54" s="39" t="s">
        <v>705</v>
      </c>
      <c r="C54" s="125" t="s">
        <v>617</v>
      </c>
      <c r="D54" s="126"/>
      <c r="E54" s="126"/>
      <c r="F54" s="126"/>
      <c r="G54" s="127"/>
      <c r="H54" s="38"/>
      <c r="I54" s="231" t="s">
        <v>1134</v>
      </c>
      <c r="J54" s="237"/>
      <c r="K54" s="237" t="s">
        <v>114</v>
      </c>
      <c r="L54" s="231"/>
      <c r="M54" s="231" t="s">
        <v>1138</v>
      </c>
      <c r="N54" s="231"/>
      <c r="O54" s="231" t="s">
        <v>158</v>
      </c>
      <c r="P54" s="237"/>
      <c r="Q54" s="237" t="s">
        <v>1623</v>
      </c>
      <c r="R54" s="42"/>
      <c r="S54" s="43">
        <v>7</v>
      </c>
      <c r="T54" s="43">
        <v>7</v>
      </c>
      <c r="U54" s="43">
        <v>9</v>
      </c>
      <c r="V54" s="53">
        <f t="shared" si="0"/>
        <v>441</v>
      </c>
      <c r="W54" s="45"/>
      <c r="X54" s="255" t="s">
        <v>1368</v>
      </c>
      <c r="Y54" s="255"/>
      <c r="Z54" s="255"/>
      <c r="AA54" s="255"/>
      <c r="AB54" s="255" t="s">
        <v>1644</v>
      </c>
      <c r="AC54" s="255"/>
      <c r="AD54" s="255" t="s">
        <v>1054</v>
      </c>
      <c r="AE54" s="255"/>
      <c r="AF54" s="255" t="s">
        <v>1055</v>
      </c>
      <c r="AG54" s="42"/>
      <c r="AH54" s="43">
        <v>7</v>
      </c>
      <c r="AI54" s="43">
        <v>5</v>
      </c>
      <c r="AJ54" s="43">
        <v>9</v>
      </c>
      <c r="AK54" s="53">
        <f t="shared" si="1"/>
        <v>315</v>
      </c>
      <c r="AL54" s="45"/>
      <c r="AM54" s="241" t="s">
        <v>1318</v>
      </c>
      <c r="AN54" s="241"/>
      <c r="AO54" s="241" t="s">
        <v>1369</v>
      </c>
      <c r="AP54" s="241"/>
      <c r="AQ54" s="241" t="s">
        <v>1644</v>
      </c>
      <c r="AR54" s="241"/>
      <c r="AS54" s="243" t="s">
        <v>1819</v>
      </c>
      <c r="AT54" s="241"/>
      <c r="AU54" s="241" t="s">
        <v>1045</v>
      </c>
      <c r="AV54" s="241"/>
      <c r="AW54" s="241" t="s">
        <v>619</v>
      </c>
      <c r="AX54" s="241"/>
      <c r="AY54" s="243" t="s">
        <v>619</v>
      </c>
    </row>
    <row r="55" spans="1:51" s="19" customFormat="1" ht="39.75" customHeight="1" x14ac:dyDescent="0.25">
      <c r="A55" s="148">
        <v>42</v>
      </c>
      <c r="B55" s="39" t="s">
        <v>705</v>
      </c>
      <c r="C55" s="125" t="s">
        <v>617</v>
      </c>
      <c r="D55" s="126"/>
      <c r="E55" s="126"/>
      <c r="F55" s="126"/>
      <c r="G55" s="127"/>
      <c r="H55" s="38"/>
      <c r="I55" s="231" t="s">
        <v>1139</v>
      </c>
      <c r="J55" s="237"/>
      <c r="K55" s="237" t="s">
        <v>114</v>
      </c>
      <c r="L55" s="231"/>
      <c r="M55" s="231" t="s">
        <v>1140</v>
      </c>
      <c r="N55" s="231"/>
      <c r="O55" s="231" t="s">
        <v>1141</v>
      </c>
      <c r="P55" s="237"/>
      <c r="Q55" s="237" t="s">
        <v>1623</v>
      </c>
      <c r="R55" s="42"/>
      <c r="S55" s="43">
        <v>7</v>
      </c>
      <c r="T55" s="43">
        <v>7</v>
      </c>
      <c r="U55" s="43">
        <v>9</v>
      </c>
      <c r="V55" s="53">
        <f t="shared" si="0"/>
        <v>441</v>
      </c>
      <c r="W55" s="45"/>
      <c r="X55" s="255" t="s">
        <v>1368</v>
      </c>
      <c r="Y55" s="255"/>
      <c r="Z55" s="255"/>
      <c r="AA55" s="255"/>
      <c r="AB55" s="255" t="s">
        <v>1644</v>
      </c>
      <c r="AC55" s="255"/>
      <c r="AD55" s="255" t="s">
        <v>1054</v>
      </c>
      <c r="AE55" s="255"/>
      <c r="AF55" s="255" t="s">
        <v>1055</v>
      </c>
      <c r="AG55" s="42"/>
      <c r="AH55" s="43">
        <v>7</v>
      </c>
      <c r="AI55" s="43">
        <v>5</v>
      </c>
      <c r="AJ55" s="43">
        <v>9</v>
      </c>
      <c r="AK55" s="53">
        <f t="shared" si="1"/>
        <v>315</v>
      </c>
      <c r="AL55" s="45"/>
      <c r="AM55" s="241" t="s">
        <v>1318</v>
      </c>
      <c r="AN55" s="241"/>
      <c r="AO55" s="241" t="s">
        <v>1369</v>
      </c>
      <c r="AP55" s="241"/>
      <c r="AQ55" s="241" t="s">
        <v>1644</v>
      </c>
      <c r="AR55" s="241"/>
      <c r="AS55" s="243" t="s">
        <v>1819</v>
      </c>
      <c r="AT55" s="241"/>
      <c r="AU55" s="241" t="s">
        <v>1045</v>
      </c>
      <c r="AV55" s="241"/>
      <c r="AW55" s="241" t="s">
        <v>619</v>
      </c>
      <c r="AX55" s="241"/>
      <c r="AY55" s="243" t="s">
        <v>619</v>
      </c>
    </row>
    <row r="56" spans="1:51" s="19" customFormat="1" ht="13.2" x14ac:dyDescent="0.25">
      <c r="A56" s="149">
        <v>43</v>
      </c>
      <c r="B56" s="154" t="s">
        <v>1142</v>
      </c>
      <c r="C56" s="129"/>
      <c r="D56" s="130"/>
      <c r="E56" s="130"/>
      <c r="F56" s="130"/>
      <c r="G56" s="131"/>
      <c r="H56" s="128"/>
      <c r="I56" s="238"/>
      <c r="J56" s="239"/>
      <c r="K56" s="239"/>
      <c r="L56" s="238"/>
      <c r="M56" s="238"/>
      <c r="N56" s="238"/>
      <c r="O56" s="238"/>
      <c r="P56" s="239"/>
      <c r="Q56" s="239"/>
      <c r="R56" s="134"/>
      <c r="S56" s="135"/>
      <c r="T56" s="135"/>
      <c r="U56" s="135"/>
      <c r="V56" s="136"/>
      <c r="W56" s="137"/>
      <c r="X56" s="257"/>
      <c r="Y56" s="257"/>
      <c r="Z56" s="257"/>
      <c r="AA56" s="257"/>
      <c r="AB56" s="257"/>
      <c r="AC56" s="257"/>
      <c r="AD56" s="257"/>
      <c r="AE56" s="257"/>
      <c r="AF56" s="257"/>
      <c r="AG56" s="134"/>
      <c r="AH56" s="135"/>
      <c r="AI56" s="135"/>
      <c r="AJ56" s="135"/>
      <c r="AK56" s="135"/>
      <c r="AL56" s="137"/>
      <c r="AM56" s="239"/>
      <c r="AN56" s="239"/>
      <c r="AO56" s="239"/>
      <c r="AP56" s="239"/>
      <c r="AQ56" s="239"/>
      <c r="AR56" s="239"/>
      <c r="AS56" s="247"/>
      <c r="AT56" s="239"/>
      <c r="AU56" s="239"/>
      <c r="AV56" s="239"/>
      <c r="AW56" s="239"/>
      <c r="AX56" s="239"/>
      <c r="AY56" s="247"/>
    </row>
    <row r="57" spans="1:51" s="19" customFormat="1" ht="50.25" customHeight="1" x14ac:dyDescent="0.25">
      <c r="A57" s="148">
        <v>44</v>
      </c>
      <c r="B57" s="39" t="s">
        <v>705</v>
      </c>
      <c r="C57" s="125" t="s">
        <v>617</v>
      </c>
      <c r="D57" s="126"/>
      <c r="E57" s="126"/>
      <c r="F57" s="126"/>
      <c r="G57" s="127"/>
      <c r="H57" s="38"/>
      <c r="I57" s="231" t="s">
        <v>1088</v>
      </c>
      <c r="J57" s="237"/>
      <c r="K57" s="237" t="s">
        <v>110</v>
      </c>
      <c r="L57" s="231"/>
      <c r="M57" s="231" t="s">
        <v>1089</v>
      </c>
      <c r="N57" s="231"/>
      <c r="O57" s="231" t="s">
        <v>608</v>
      </c>
      <c r="P57" s="237"/>
      <c r="Q57" s="237" t="s">
        <v>1642</v>
      </c>
      <c r="R57" s="42"/>
      <c r="S57" s="43">
        <v>7</v>
      </c>
      <c r="T57" s="43">
        <v>5</v>
      </c>
      <c r="U57" s="43">
        <v>5</v>
      </c>
      <c r="V57" s="53">
        <f t="shared" si="0"/>
        <v>175</v>
      </c>
      <c r="W57" s="45"/>
      <c r="X57" s="255" t="s">
        <v>1143</v>
      </c>
      <c r="Y57" s="255"/>
      <c r="Z57" s="255"/>
      <c r="AA57" s="255"/>
      <c r="AB57" s="255" t="s">
        <v>933</v>
      </c>
      <c r="AC57" s="255"/>
      <c r="AD57" s="255" t="s">
        <v>1054</v>
      </c>
      <c r="AE57" s="255"/>
      <c r="AF57" s="255" t="s">
        <v>1055</v>
      </c>
      <c r="AG57" s="42"/>
      <c r="AH57" s="43">
        <v>7</v>
      </c>
      <c r="AI57" s="43">
        <v>5</v>
      </c>
      <c r="AJ57" s="43">
        <v>5</v>
      </c>
      <c r="AK57" s="53">
        <f t="shared" si="1"/>
        <v>175</v>
      </c>
      <c r="AL57" s="45"/>
      <c r="AM57" s="241" t="s">
        <v>619</v>
      </c>
      <c r="AN57" s="241"/>
      <c r="AO57" s="241" t="s">
        <v>1045</v>
      </c>
      <c r="AP57" s="241"/>
      <c r="AQ57" s="241" t="s">
        <v>619</v>
      </c>
      <c r="AR57" s="241"/>
      <c r="AS57" s="243" t="s">
        <v>1045</v>
      </c>
      <c r="AT57" s="241"/>
      <c r="AU57" s="241" t="s">
        <v>619</v>
      </c>
      <c r="AV57" s="241"/>
      <c r="AW57" s="241" t="s">
        <v>619</v>
      </c>
      <c r="AX57" s="241"/>
      <c r="AY57" s="243" t="s">
        <v>619</v>
      </c>
    </row>
    <row r="58" spans="1:51" s="19" customFormat="1" ht="41.25" customHeight="1" x14ac:dyDescent="0.25">
      <c r="A58" s="148">
        <v>45</v>
      </c>
      <c r="B58" s="39" t="s">
        <v>705</v>
      </c>
      <c r="C58" s="125" t="s">
        <v>617</v>
      </c>
      <c r="D58" s="126"/>
      <c r="E58" s="126"/>
      <c r="F58" s="126"/>
      <c r="G58" s="127"/>
      <c r="H58" s="38"/>
      <c r="I58" s="231" t="s">
        <v>1144</v>
      </c>
      <c r="J58" s="237"/>
      <c r="K58" s="237" t="s">
        <v>110</v>
      </c>
      <c r="L58" s="231"/>
      <c r="M58" s="231" t="s">
        <v>1145</v>
      </c>
      <c r="N58" s="231"/>
      <c r="O58" s="231" t="s">
        <v>608</v>
      </c>
      <c r="P58" s="237"/>
      <c r="Q58" s="237" t="s">
        <v>1642</v>
      </c>
      <c r="R58" s="42"/>
      <c r="S58" s="43">
        <v>7</v>
      </c>
      <c r="T58" s="43">
        <v>5</v>
      </c>
      <c r="U58" s="43">
        <v>5</v>
      </c>
      <c r="V58" s="53">
        <f t="shared" si="0"/>
        <v>175</v>
      </c>
      <c r="W58" s="45"/>
      <c r="X58" s="255" t="s">
        <v>1146</v>
      </c>
      <c r="Y58" s="255"/>
      <c r="Z58" s="255"/>
      <c r="AA58" s="255"/>
      <c r="AB58" s="255" t="s">
        <v>933</v>
      </c>
      <c r="AC58" s="255"/>
      <c r="AD58" s="255" t="s">
        <v>1054</v>
      </c>
      <c r="AE58" s="255"/>
      <c r="AF58" s="255" t="s">
        <v>1055</v>
      </c>
      <c r="AG58" s="42"/>
      <c r="AH58" s="43">
        <v>7</v>
      </c>
      <c r="AI58" s="43">
        <v>5</v>
      </c>
      <c r="AJ58" s="43">
        <v>5</v>
      </c>
      <c r="AK58" s="53">
        <f t="shared" si="1"/>
        <v>175</v>
      </c>
      <c r="AL58" s="45"/>
      <c r="AM58" s="241" t="s">
        <v>619</v>
      </c>
      <c r="AN58" s="241"/>
      <c r="AO58" s="241" t="s">
        <v>1045</v>
      </c>
      <c r="AP58" s="241"/>
      <c r="AQ58" s="241" t="s">
        <v>619</v>
      </c>
      <c r="AR58" s="241"/>
      <c r="AS58" s="243" t="s">
        <v>1045</v>
      </c>
      <c r="AT58" s="241"/>
      <c r="AU58" s="241" t="s">
        <v>619</v>
      </c>
      <c r="AV58" s="241"/>
      <c r="AW58" s="241" t="s">
        <v>619</v>
      </c>
      <c r="AX58" s="241"/>
      <c r="AY58" s="243" t="s">
        <v>619</v>
      </c>
    </row>
    <row r="59" spans="1:51" s="19" customFormat="1" ht="41.25" customHeight="1" x14ac:dyDescent="0.25">
      <c r="A59" s="148">
        <v>46</v>
      </c>
      <c r="B59" s="39" t="s">
        <v>705</v>
      </c>
      <c r="C59" s="125"/>
      <c r="D59" s="126"/>
      <c r="E59" s="126" t="s">
        <v>617</v>
      </c>
      <c r="F59" s="126"/>
      <c r="G59" s="127"/>
      <c r="H59" s="38"/>
      <c r="I59" s="231" t="s">
        <v>1147</v>
      </c>
      <c r="J59" s="237"/>
      <c r="K59" s="237" t="s">
        <v>116</v>
      </c>
      <c r="L59" s="231"/>
      <c r="M59" s="231" t="s">
        <v>1148</v>
      </c>
      <c r="N59" s="231"/>
      <c r="O59" s="231" t="s">
        <v>152</v>
      </c>
      <c r="P59" s="237"/>
      <c r="Q59" s="237" t="s">
        <v>1642</v>
      </c>
      <c r="R59" s="42"/>
      <c r="S59" s="43">
        <v>7</v>
      </c>
      <c r="T59" s="43">
        <v>5</v>
      </c>
      <c r="U59" s="43">
        <v>5</v>
      </c>
      <c r="V59" s="53">
        <f t="shared" si="0"/>
        <v>175</v>
      </c>
      <c r="W59" s="45"/>
      <c r="X59" s="255" t="s">
        <v>1149</v>
      </c>
      <c r="Y59" s="255"/>
      <c r="Z59" s="255" t="s">
        <v>612</v>
      </c>
      <c r="AA59" s="255"/>
      <c r="AB59" s="255" t="s">
        <v>933</v>
      </c>
      <c r="AC59" s="255"/>
      <c r="AD59" s="255" t="s">
        <v>1150</v>
      </c>
      <c r="AE59" s="255"/>
      <c r="AF59" s="255" t="s">
        <v>1151</v>
      </c>
      <c r="AG59" s="42"/>
      <c r="AH59" s="43">
        <v>7</v>
      </c>
      <c r="AI59" s="43">
        <v>5</v>
      </c>
      <c r="AJ59" s="43">
        <v>5</v>
      </c>
      <c r="AK59" s="53">
        <f t="shared" si="1"/>
        <v>175</v>
      </c>
      <c r="AL59" s="45"/>
      <c r="AM59" s="241" t="s">
        <v>619</v>
      </c>
      <c r="AN59" s="241"/>
      <c r="AO59" s="241" t="s">
        <v>1045</v>
      </c>
      <c r="AP59" s="241"/>
      <c r="AQ59" s="241" t="s">
        <v>619</v>
      </c>
      <c r="AR59" s="241"/>
      <c r="AS59" s="243" t="s">
        <v>1045</v>
      </c>
      <c r="AT59" s="241"/>
      <c r="AU59" s="241" t="s">
        <v>619</v>
      </c>
      <c r="AV59" s="241"/>
      <c r="AW59" s="241" t="s">
        <v>619</v>
      </c>
      <c r="AX59" s="241"/>
      <c r="AY59" s="243" t="s">
        <v>619</v>
      </c>
    </row>
    <row r="60" spans="1:51" s="19" customFormat="1" ht="39.75" customHeight="1" x14ac:dyDescent="0.25">
      <c r="A60" s="149">
        <v>47</v>
      </c>
      <c r="B60" s="39" t="s">
        <v>705</v>
      </c>
      <c r="C60" s="125" t="s">
        <v>617</v>
      </c>
      <c r="D60" s="126"/>
      <c r="E60" s="126"/>
      <c r="F60" s="126"/>
      <c r="G60" s="127"/>
      <c r="H60" s="38"/>
      <c r="I60" s="231" t="s">
        <v>1152</v>
      </c>
      <c r="J60" s="237"/>
      <c r="K60" s="237" t="s">
        <v>110</v>
      </c>
      <c r="L60" s="231"/>
      <c r="M60" s="231" t="s">
        <v>1153</v>
      </c>
      <c r="N60" s="231"/>
      <c r="O60" s="231" t="s">
        <v>608</v>
      </c>
      <c r="P60" s="237"/>
      <c r="Q60" s="237" t="s">
        <v>1642</v>
      </c>
      <c r="R60" s="42"/>
      <c r="S60" s="43">
        <v>7</v>
      </c>
      <c r="T60" s="43">
        <v>7</v>
      </c>
      <c r="U60" s="43">
        <v>5</v>
      </c>
      <c r="V60" s="53">
        <f t="shared" si="0"/>
        <v>245</v>
      </c>
      <c r="W60" s="45"/>
      <c r="X60" s="255" t="s">
        <v>1154</v>
      </c>
      <c r="Y60" s="255"/>
      <c r="Z60" s="255" t="s">
        <v>612</v>
      </c>
      <c r="AA60" s="255"/>
      <c r="AB60" s="255" t="s">
        <v>933</v>
      </c>
      <c r="AC60" s="255"/>
      <c r="AD60" s="255" t="s">
        <v>1054</v>
      </c>
      <c r="AE60" s="255"/>
      <c r="AF60" s="255" t="s">
        <v>1055</v>
      </c>
      <c r="AG60" s="42"/>
      <c r="AH60" s="43">
        <v>7</v>
      </c>
      <c r="AI60" s="43">
        <v>5</v>
      </c>
      <c r="AJ60" s="43">
        <v>5</v>
      </c>
      <c r="AK60" s="53">
        <f t="shared" si="1"/>
        <v>175</v>
      </c>
      <c r="AL60" s="45"/>
      <c r="AM60" s="241" t="s">
        <v>619</v>
      </c>
      <c r="AN60" s="241"/>
      <c r="AO60" s="241" t="s">
        <v>1045</v>
      </c>
      <c r="AP60" s="241"/>
      <c r="AQ60" s="241" t="s">
        <v>619</v>
      </c>
      <c r="AR60" s="241"/>
      <c r="AS60" s="243" t="s">
        <v>1045</v>
      </c>
      <c r="AT60" s="241"/>
      <c r="AU60" s="241" t="s">
        <v>619</v>
      </c>
      <c r="AV60" s="241"/>
      <c r="AW60" s="241" t="s">
        <v>619</v>
      </c>
      <c r="AX60" s="241"/>
      <c r="AY60" s="243" t="s">
        <v>619</v>
      </c>
    </row>
    <row r="61" spans="1:51" s="19" customFormat="1" ht="41.25" customHeight="1" x14ac:dyDescent="0.25">
      <c r="A61" s="148">
        <v>48</v>
      </c>
      <c r="B61" s="39" t="s">
        <v>705</v>
      </c>
      <c r="C61" s="125" t="s">
        <v>617</v>
      </c>
      <c r="D61" s="126"/>
      <c r="E61" s="126"/>
      <c r="F61" s="126"/>
      <c r="G61" s="127"/>
      <c r="H61" s="38"/>
      <c r="I61" s="231" t="s">
        <v>1280</v>
      </c>
      <c r="J61" s="237"/>
      <c r="K61" s="237" t="s">
        <v>110</v>
      </c>
      <c r="L61" s="231"/>
      <c r="M61" s="231" t="s">
        <v>1155</v>
      </c>
      <c r="N61" s="231"/>
      <c r="O61" s="231" t="s">
        <v>1156</v>
      </c>
      <c r="P61" s="237"/>
      <c r="Q61" s="237" t="s">
        <v>1642</v>
      </c>
      <c r="R61" s="42"/>
      <c r="S61" s="43">
        <v>5</v>
      </c>
      <c r="T61" s="43">
        <v>5</v>
      </c>
      <c r="U61" s="43">
        <v>9</v>
      </c>
      <c r="V61" s="53">
        <f t="shared" si="0"/>
        <v>225</v>
      </c>
      <c r="W61" s="45"/>
      <c r="X61" s="255" t="s">
        <v>1442</v>
      </c>
      <c r="Y61" s="255"/>
      <c r="Z61" s="255" t="s">
        <v>612</v>
      </c>
      <c r="AA61" s="255"/>
      <c r="AB61" s="255" t="s">
        <v>933</v>
      </c>
      <c r="AC61" s="255"/>
      <c r="AD61" s="255" t="s">
        <v>1054</v>
      </c>
      <c r="AE61" s="255"/>
      <c r="AF61" s="255" t="s">
        <v>1055</v>
      </c>
      <c r="AG61" s="42"/>
      <c r="AH61" s="43">
        <v>5</v>
      </c>
      <c r="AI61" s="43">
        <v>5</v>
      </c>
      <c r="AJ61" s="43">
        <v>9</v>
      </c>
      <c r="AK61" s="53">
        <f t="shared" si="1"/>
        <v>225</v>
      </c>
      <c r="AL61" s="45"/>
      <c r="AM61" s="241" t="s">
        <v>619</v>
      </c>
      <c r="AN61" s="241"/>
      <c r="AO61" s="241" t="s">
        <v>1045</v>
      </c>
      <c r="AP61" s="241"/>
      <c r="AQ61" s="241" t="s">
        <v>619</v>
      </c>
      <c r="AR61" s="241"/>
      <c r="AS61" s="243" t="s">
        <v>1045</v>
      </c>
      <c r="AT61" s="241"/>
      <c r="AU61" s="241" t="s">
        <v>619</v>
      </c>
      <c r="AV61" s="241"/>
      <c r="AW61" s="241" t="s">
        <v>619</v>
      </c>
      <c r="AX61" s="241"/>
      <c r="AY61" s="243" t="s">
        <v>619</v>
      </c>
    </row>
    <row r="62" spans="1:51" s="19" customFormat="1" ht="52.8" x14ac:dyDescent="0.25">
      <c r="A62" s="148">
        <v>49</v>
      </c>
      <c r="B62" s="39" t="s">
        <v>705</v>
      </c>
      <c r="C62" s="125" t="s">
        <v>617</v>
      </c>
      <c r="D62" s="126"/>
      <c r="E62" s="126"/>
      <c r="F62" s="126"/>
      <c r="G62" s="127"/>
      <c r="H62" s="38"/>
      <c r="I62" s="231" t="s">
        <v>1157</v>
      </c>
      <c r="J62" s="237"/>
      <c r="K62" s="237" t="s">
        <v>110</v>
      </c>
      <c r="L62" s="231"/>
      <c r="M62" s="231" t="s">
        <v>1158</v>
      </c>
      <c r="N62" s="231"/>
      <c r="O62" s="231" t="s">
        <v>1159</v>
      </c>
      <c r="P62" s="237"/>
      <c r="Q62" s="237" t="s">
        <v>1642</v>
      </c>
      <c r="R62" s="42"/>
      <c r="S62" s="43">
        <v>7</v>
      </c>
      <c r="T62" s="43">
        <v>7</v>
      </c>
      <c r="U62" s="43">
        <v>9</v>
      </c>
      <c r="V62" s="53">
        <f t="shared" si="0"/>
        <v>441</v>
      </c>
      <c r="W62" s="45"/>
      <c r="X62" s="255" t="s">
        <v>1281</v>
      </c>
      <c r="Y62" s="255"/>
      <c r="Z62" s="255" t="s">
        <v>612</v>
      </c>
      <c r="AA62" s="255"/>
      <c r="AB62" s="255" t="s">
        <v>933</v>
      </c>
      <c r="AC62" s="255"/>
      <c r="AD62" s="255" t="s">
        <v>1150</v>
      </c>
      <c r="AE62" s="255"/>
      <c r="AF62" s="255" t="s">
        <v>1151</v>
      </c>
      <c r="AG62" s="42"/>
      <c r="AH62" s="43">
        <v>7</v>
      </c>
      <c r="AI62" s="43">
        <v>5</v>
      </c>
      <c r="AJ62" s="43">
        <v>9</v>
      </c>
      <c r="AK62" s="53">
        <f t="shared" si="1"/>
        <v>315</v>
      </c>
      <c r="AL62" s="45"/>
      <c r="AM62" s="241" t="s">
        <v>1319</v>
      </c>
      <c r="AN62" s="241"/>
      <c r="AO62" s="241" t="s">
        <v>1160</v>
      </c>
      <c r="AP62" s="241"/>
      <c r="AQ62" s="241" t="s">
        <v>1649</v>
      </c>
      <c r="AR62" s="241"/>
      <c r="AS62" s="243" t="s">
        <v>1439</v>
      </c>
      <c r="AT62" s="241"/>
      <c r="AU62" s="241" t="s">
        <v>1379</v>
      </c>
      <c r="AV62" s="241"/>
      <c r="AW62" s="241" t="s">
        <v>1649</v>
      </c>
      <c r="AX62" s="241"/>
      <c r="AY62" s="242" t="s">
        <v>1439</v>
      </c>
    </row>
    <row r="63" spans="1:51" s="19" customFormat="1" ht="39" customHeight="1" x14ac:dyDescent="0.25">
      <c r="A63" s="148">
        <v>50</v>
      </c>
      <c r="B63" s="39" t="s">
        <v>705</v>
      </c>
      <c r="C63" s="125" t="s">
        <v>617</v>
      </c>
      <c r="D63" s="126"/>
      <c r="E63" s="126"/>
      <c r="F63" s="126"/>
      <c r="G63" s="127"/>
      <c r="H63" s="38"/>
      <c r="I63" s="231" t="s">
        <v>1161</v>
      </c>
      <c r="J63" s="237"/>
      <c r="K63" s="237" t="s">
        <v>110</v>
      </c>
      <c r="L63" s="231"/>
      <c r="M63" s="231" t="s">
        <v>1162</v>
      </c>
      <c r="N63" s="231"/>
      <c r="O63" s="231" t="s">
        <v>1163</v>
      </c>
      <c r="P63" s="237"/>
      <c r="Q63" s="237" t="s">
        <v>1642</v>
      </c>
      <c r="R63" s="42"/>
      <c r="S63" s="43">
        <v>7</v>
      </c>
      <c r="T63" s="43">
        <v>5</v>
      </c>
      <c r="U63" s="43">
        <v>7</v>
      </c>
      <c r="V63" s="53">
        <f t="shared" si="0"/>
        <v>245</v>
      </c>
      <c r="W63" s="45"/>
      <c r="X63" s="255" t="s">
        <v>1164</v>
      </c>
      <c r="Y63" s="255"/>
      <c r="Z63" s="255" t="s">
        <v>612</v>
      </c>
      <c r="AA63" s="255"/>
      <c r="AB63" s="255" t="s">
        <v>933</v>
      </c>
      <c r="AC63" s="255"/>
      <c r="AD63" s="255" t="s">
        <v>1054</v>
      </c>
      <c r="AE63" s="255"/>
      <c r="AF63" s="255" t="s">
        <v>1055</v>
      </c>
      <c r="AG63" s="42"/>
      <c r="AH63" s="43">
        <v>7</v>
      </c>
      <c r="AI63" s="43">
        <v>5</v>
      </c>
      <c r="AJ63" s="43">
        <v>5</v>
      </c>
      <c r="AK63" s="53">
        <f t="shared" si="1"/>
        <v>175</v>
      </c>
      <c r="AL63" s="45"/>
      <c r="AM63" s="241" t="s">
        <v>619</v>
      </c>
      <c r="AN63" s="241"/>
      <c r="AO63" s="241" t="s">
        <v>1045</v>
      </c>
      <c r="AP63" s="241"/>
      <c r="AQ63" s="241" t="s">
        <v>619</v>
      </c>
      <c r="AR63" s="241"/>
      <c r="AS63" s="243" t="s">
        <v>1045</v>
      </c>
      <c r="AT63" s="241"/>
      <c r="AU63" s="241" t="s">
        <v>619</v>
      </c>
      <c r="AV63" s="241"/>
      <c r="AW63" s="241" t="s">
        <v>619</v>
      </c>
      <c r="AX63" s="241"/>
      <c r="AY63" s="243" t="s">
        <v>619</v>
      </c>
    </row>
    <row r="64" spans="1:51" s="19" customFormat="1" ht="41.25" customHeight="1" x14ac:dyDescent="0.25">
      <c r="A64" s="149">
        <v>51</v>
      </c>
      <c r="B64" s="39" t="s">
        <v>705</v>
      </c>
      <c r="C64" s="125" t="s">
        <v>617</v>
      </c>
      <c r="D64" s="126"/>
      <c r="E64" s="126"/>
      <c r="F64" s="126"/>
      <c r="G64" s="127"/>
      <c r="H64" s="38"/>
      <c r="I64" s="231" t="s">
        <v>1161</v>
      </c>
      <c r="J64" s="237"/>
      <c r="K64" s="237" t="s">
        <v>110</v>
      </c>
      <c r="L64" s="231"/>
      <c r="M64" s="231" t="s">
        <v>1165</v>
      </c>
      <c r="N64" s="231"/>
      <c r="O64" s="231" t="s">
        <v>150</v>
      </c>
      <c r="P64" s="237"/>
      <c r="Q64" s="237" t="s">
        <v>1642</v>
      </c>
      <c r="R64" s="42"/>
      <c r="S64" s="43">
        <v>7</v>
      </c>
      <c r="T64" s="43">
        <v>5</v>
      </c>
      <c r="U64" s="43">
        <v>7</v>
      </c>
      <c r="V64" s="53">
        <f t="shared" si="0"/>
        <v>245</v>
      </c>
      <c r="W64" s="45"/>
      <c r="X64" s="255" t="s">
        <v>1166</v>
      </c>
      <c r="Y64" s="255"/>
      <c r="Z64" s="255" t="s">
        <v>612</v>
      </c>
      <c r="AA64" s="255"/>
      <c r="AB64" s="255" t="s">
        <v>933</v>
      </c>
      <c r="AC64" s="255"/>
      <c r="AD64" s="255" t="s">
        <v>1054</v>
      </c>
      <c r="AE64" s="255"/>
      <c r="AF64" s="255" t="s">
        <v>1055</v>
      </c>
      <c r="AG64" s="42"/>
      <c r="AH64" s="43">
        <v>7</v>
      </c>
      <c r="AI64" s="43">
        <v>5</v>
      </c>
      <c r="AJ64" s="43">
        <v>5</v>
      </c>
      <c r="AK64" s="53">
        <f t="shared" si="1"/>
        <v>175</v>
      </c>
      <c r="AL64" s="45"/>
      <c r="AM64" s="241" t="s">
        <v>619</v>
      </c>
      <c r="AN64" s="241"/>
      <c r="AO64" s="241" t="s">
        <v>1045</v>
      </c>
      <c r="AP64" s="241"/>
      <c r="AQ64" s="241" t="s">
        <v>619</v>
      </c>
      <c r="AR64" s="241"/>
      <c r="AS64" s="243" t="s">
        <v>1045</v>
      </c>
      <c r="AT64" s="241"/>
      <c r="AU64" s="241" t="s">
        <v>619</v>
      </c>
      <c r="AV64" s="241"/>
      <c r="AW64" s="241" t="s">
        <v>619</v>
      </c>
      <c r="AX64" s="241"/>
      <c r="AY64" s="243" t="s">
        <v>619</v>
      </c>
    </row>
    <row r="65" spans="1:51" s="19" customFormat="1" ht="42.75" customHeight="1" x14ac:dyDescent="0.25">
      <c r="A65" s="148">
        <v>52</v>
      </c>
      <c r="B65" s="39" t="s">
        <v>705</v>
      </c>
      <c r="C65" s="125" t="s">
        <v>617</v>
      </c>
      <c r="D65" s="126"/>
      <c r="E65" s="126"/>
      <c r="F65" s="126"/>
      <c r="G65" s="127"/>
      <c r="H65" s="38"/>
      <c r="I65" s="231" t="s">
        <v>1161</v>
      </c>
      <c r="J65" s="237"/>
      <c r="K65" s="237" t="s">
        <v>110</v>
      </c>
      <c r="L65" s="231"/>
      <c r="M65" s="231" t="s">
        <v>1167</v>
      </c>
      <c r="N65" s="231"/>
      <c r="O65" s="231" t="s">
        <v>167</v>
      </c>
      <c r="P65" s="237"/>
      <c r="Q65" s="237" t="s">
        <v>1642</v>
      </c>
      <c r="R65" s="42"/>
      <c r="S65" s="43">
        <v>7</v>
      </c>
      <c r="T65" s="43">
        <v>7</v>
      </c>
      <c r="U65" s="43">
        <v>5</v>
      </c>
      <c r="V65" s="53">
        <f t="shared" si="0"/>
        <v>245</v>
      </c>
      <c r="W65" s="45"/>
      <c r="X65" s="255" t="s">
        <v>1164</v>
      </c>
      <c r="Y65" s="255"/>
      <c r="Z65" s="255" t="s">
        <v>612</v>
      </c>
      <c r="AA65" s="255"/>
      <c r="AB65" s="255" t="s">
        <v>933</v>
      </c>
      <c r="AC65" s="255"/>
      <c r="AD65" s="255" t="s">
        <v>1054</v>
      </c>
      <c r="AE65" s="255"/>
      <c r="AF65" s="255" t="s">
        <v>1055</v>
      </c>
      <c r="AG65" s="42"/>
      <c r="AH65" s="43">
        <v>7</v>
      </c>
      <c r="AI65" s="43">
        <v>5</v>
      </c>
      <c r="AJ65" s="43">
        <v>3</v>
      </c>
      <c r="AK65" s="53">
        <f t="shared" si="1"/>
        <v>105</v>
      </c>
      <c r="AL65" s="45"/>
      <c r="AM65" s="241" t="s">
        <v>619</v>
      </c>
      <c r="AN65" s="241"/>
      <c r="AO65" s="241" t="s">
        <v>1045</v>
      </c>
      <c r="AP65" s="241"/>
      <c r="AQ65" s="241" t="s">
        <v>619</v>
      </c>
      <c r="AR65" s="241"/>
      <c r="AS65" s="243" t="s">
        <v>1045</v>
      </c>
      <c r="AT65" s="241"/>
      <c r="AU65" s="241" t="s">
        <v>619</v>
      </c>
      <c r="AV65" s="241"/>
      <c r="AW65" s="241" t="s">
        <v>619</v>
      </c>
      <c r="AX65" s="241"/>
      <c r="AY65" s="243" t="s">
        <v>619</v>
      </c>
    </row>
    <row r="66" spans="1:51" s="19" customFormat="1" ht="57.75" customHeight="1" x14ac:dyDescent="0.25">
      <c r="A66" s="148">
        <v>53</v>
      </c>
      <c r="B66" s="39" t="s">
        <v>705</v>
      </c>
      <c r="C66" s="125" t="s">
        <v>617</v>
      </c>
      <c r="D66" s="126"/>
      <c r="E66" s="126"/>
      <c r="F66" s="126"/>
      <c r="G66" s="127"/>
      <c r="H66" s="38"/>
      <c r="I66" s="231" t="s">
        <v>1168</v>
      </c>
      <c r="J66" s="237"/>
      <c r="K66" s="237" t="s">
        <v>114</v>
      </c>
      <c r="L66" s="231"/>
      <c r="M66" s="231" t="s">
        <v>1089</v>
      </c>
      <c r="N66" s="231"/>
      <c r="O66" s="231" t="s">
        <v>150</v>
      </c>
      <c r="P66" s="237"/>
      <c r="Q66" s="237" t="s">
        <v>1642</v>
      </c>
      <c r="R66" s="42"/>
      <c r="S66" s="43">
        <v>7</v>
      </c>
      <c r="T66" s="43">
        <v>7</v>
      </c>
      <c r="U66" s="43">
        <v>7</v>
      </c>
      <c r="V66" s="53">
        <f t="shared" si="0"/>
        <v>343</v>
      </c>
      <c r="W66" s="45"/>
      <c r="X66" s="255" t="s">
        <v>1169</v>
      </c>
      <c r="Y66" s="255"/>
      <c r="Z66" s="255" t="s">
        <v>612</v>
      </c>
      <c r="AA66" s="255"/>
      <c r="AB66" s="255" t="s">
        <v>933</v>
      </c>
      <c r="AC66" s="255"/>
      <c r="AD66" s="255" t="s">
        <v>1054</v>
      </c>
      <c r="AE66" s="255"/>
      <c r="AF66" s="255" t="s">
        <v>1055</v>
      </c>
      <c r="AG66" s="42"/>
      <c r="AH66" s="43">
        <v>7</v>
      </c>
      <c r="AI66" s="43">
        <v>5</v>
      </c>
      <c r="AJ66" s="43">
        <v>7</v>
      </c>
      <c r="AK66" s="53">
        <f t="shared" si="1"/>
        <v>245</v>
      </c>
      <c r="AL66" s="45"/>
      <c r="AM66" s="241" t="s">
        <v>1318</v>
      </c>
      <c r="AN66" s="241"/>
      <c r="AO66" s="241" t="s">
        <v>1215</v>
      </c>
      <c r="AP66" s="241"/>
      <c r="AQ66" s="241" t="s">
        <v>1649</v>
      </c>
      <c r="AR66" s="241"/>
      <c r="AS66" s="243" t="s">
        <v>1439</v>
      </c>
      <c r="AT66" s="241"/>
      <c r="AU66" s="241" t="s">
        <v>1045</v>
      </c>
      <c r="AV66" s="241"/>
      <c r="AW66" s="241" t="s">
        <v>619</v>
      </c>
      <c r="AX66" s="241"/>
      <c r="AY66" s="243" t="s">
        <v>619</v>
      </c>
    </row>
    <row r="67" spans="1:51" s="19" customFormat="1" ht="82.5" customHeight="1" x14ac:dyDescent="0.25">
      <c r="A67" s="148">
        <v>54</v>
      </c>
      <c r="B67" s="39" t="s">
        <v>705</v>
      </c>
      <c r="C67" s="125" t="s">
        <v>617</v>
      </c>
      <c r="D67" s="126"/>
      <c r="E67" s="126"/>
      <c r="F67" s="126"/>
      <c r="G67" s="127"/>
      <c r="H67" s="38"/>
      <c r="I67" s="231" t="s">
        <v>1168</v>
      </c>
      <c r="J67" s="237"/>
      <c r="K67" s="237" t="s">
        <v>114</v>
      </c>
      <c r="L67" s="231"/>
      <c r="M67" s="231" t="s">
        <v>1170</v>
      </c>
      <c r="N67" s="231"/>
      <c r="O67" s="231" t="s">
        <v>610</v>
      </c>
      <c r="P67" s="237"/>
      <c r="Q67" s="237" t="s">
        <v>1642</v>
      </c>
      <c r="R67" s="42"/>
      <c r="S67" s="43">
        <v>7</v>
      </c>
      <c r="T67" s="43">
        <v>7</v>
      </c>
      <c r="U67" s="43">
        <v>10</v>
      </c>
      <c r="V67" s="53">
        <f t="shared" si="0"/>
        <v>490</v>
      </c>
      <c r="W67" s="45"/>
      <c r="X67" s="255" t="s">
        <v>1171</v>
      </c>
      <c r="Y67" s="255"/>
      <c r="Z67" s="255" t="s">
        <v>612</v>
      </c>
      <c r="AA67" s="255"/>
      <c r="AB67" s="255" t="s">
        <v>933</v>
      </c>
      <c r="AC67" s="255"/>
      <c r="AD67" s="255" t="s">
        <v>1054</v>
      </c>
      <c r="AE67" s="255"/>
      <c r="AF67" s="255" t="s">
        <v>1055</v>
      </c>
      <c r="AG67" s="42"/>
      <c r="AH67" s="43">
        <v>7</v>
      </c>
      <c r="AI67" s="43">
        <v>5</v>
      </c>
      <c r="AJ67" s="43">
        <v>10</v>
      </c>
      <c r="AK67" s="53">
        <f t="shared" si="1"/>
        <v>350</v>
      </c>
      <c r="AL67" s="45"/>
      <c r="AM67" s="241" t="s">
        <v>887</v>
      </c>
      <c r="AN67" s="241"/>
      <c r="AO67" s="241" t="s">
        <v>1045</v>
      </c>
      <c r="AP67" s="241"/>
      <c r="AQ67" s="241" t="s">
        <v>619</v>
      </c>
      <c r="AR67" s="241"/>
      <c r="AS67" s="243" t="s">
        <v>1045</v>
      </c>
      <c r="AT67" s="241"/>
      <c r="AU67" s="241" t="s">
        <v>1379</v>
      </c>
      <c r="AV67" s="241"/>
      <c r="AW67" s="241" t="s">
        <v>933</v>
      </c>
      <c r="AX67" s="241"/>
      <c r="AY67" s="242" t="s">
        <v>1439</v>
      </c>
    </row>
    <row r="68" spans="1:51" s="19" customFormat="1" ht="52.8" x14ac:dyDescent="0.25">
      <c r="A68" s="149">
        <v>55</v>
      </c>
      <c r="B68" s="39" t="s">
        <v>705</v>
      </c>
      <c r="C68" s="125" t="s">
        <v>617</v>
      </c>
      <c r="D68" s="126"/>
      <c r="E68" s="126"/>
      <c r="F68" s="126"/>
      <c r="G68" s="127"/>
      <c r="H68" s="38"/>
      <c r="I68" s="231" t="s">
        <v>1168</v>
      </c>
      <c r="J68" s="237"/>
      <c r="K68" s="237" t="s">
        <v>114</v>
      </c>
      <c r="L68" s="231"/>
      <c r="M68" s="231" t="s">
        <v>1172</v>
      </c>
      <c r="N68" s="231"/>
      <c r="O68" s="231" t="s">
        <v>610</v>
      </c>
      <c r="P68" s="237"/>
      <c r="Q68" s="237" t="s">
        <v>1642</v>
      </c>
      <c r="R68" s="42"/>
      <c r="S68" s="43">
        <v>7</v>
      </c>
      <c r="T68" s="43">
        <v>7</v>
      </c>
      <c r="U68" s="43">
        <v>10</v>
      </c>
      <c r="V68" s="53">
        <f t="shared" si="0"/>
        <v>490</v>
      </c>
      <c r="W68" s="45"/>
      <c r="X68" s="255" t="s">
        <v>1173</v>
      </c>
      <c r="Y68" s="255"/>
      <c r="Z68" s="255" t="s">
        <v>612</v>
      </c>
      <c r="AA68" s="255"/>
      <c r="AB68" s="255" t="s">
        <v>933</v>
      </c>
      <c r="AC68" s="255"/>
      <c r="AD68" s="255" t="s">
        <v>1054</v>
      </c>
      <c r="AE68" s="255"/>
      <c r="AF68" s="255" t="s">
        <v>1055</v>
      </c>
      <c r="AG68" s="42"/>
      <c r="AH68" s="43">
        <v>7</v>
      </c>
      <c r="AI68" s="43">
        <v>3</v>
      </c>
      <c r="AJ68" s="43">
        <v>10</v>
      </c>
      <c r="AK68" s="53">
        <f t="shared" si="1"/>
        <v>210</v>
      </c>
      <c r="AL68" s="45"/>
      <c r="AM68" s="241" t="s">
        <v>619</v>
      </c>
      <c r="AN68" s="241"/>
      <c r="AO68" s="241" t="s">
        <v>1045</v>
      </c>
      <c r="AP68" s="241"/>
      <c r="AQ68" s="241" t="s">
        <v>619</v>
      </c>
      <c r="AR68" s="241"/>
      <c r="AS68" s="243" t="s">
        <v>1045</v>
      </c>
      <c r="AT68" s="241"/>
      <c r="AU68" s="241" t="s">
        <v>619</v>
      </c>
      <c r="AV68" s="241"/>
      <c r="AW68" s="241" t="s">
        <v>619</v>
      </c>
      <c r="AX68" s="241"/>
      <c r="AY68" s="243" t="s">
        <v>619</v>
      </c>
    </row>
    <row r="69" spans="1:51" s="19" customFormat="1" ht="60" customHeight="1" x14ac:dyDescent="0.25">
      <c r="A69" s="148">
        <v>56</v>
      </c>
      <c r="B69" s="39" t="s">
        <v>705</v>
      </c>
      <c r="C69" s="125" t="s">
        <v>617</v>
      </c>
      <c r="D69" s="126"/>
      <c r="E69" s="126"/>
      <c r="F69" s="126"/>
      <c r="G69" s="127"/>
      <c r="H69" s="38"/>
      <c r="I69" s="231" t="s">
        <v>1174</v>
      </c>
      <c r="J69" s="237"/>
      <c r="K69" s="237" t="s">
        <v>116</v>
      </c>
      <c r="L69" s="231"/>
      <c r="M69" s="231" t="s">
        <v>1175</v>
      </c>
      <c r="N69" s="231"/>
      <c r="O69" s="231" t="s">
        <v>152</v>
      </c>
      <c r="P69" s="237"/>
      <c r="Q69" s="237" t="s">
        <v>1642</v>
      </c>
      <c r="R69" s="42"/>
      <c r="S69" s="43">
        <v>7</v>
      </c>
      <c r="T69" s="43">
        <v>5</v>
      </c>
      <c r="U69" s="43">
        <v>5</v>
      </c>
      <c r="V69" s="53">
        <f t="shared" si="0"/>
        <v>175</v>
      </c>
      <c r="W69" s="45"/>
      <c r="X69" s="255" t="s">
        <v>1176</v>
      </c>
      <c r="Y69" s="255"/>
      <c r="Z69" s="255"/>
      <c r="AA69" s="255"/>
      <c r="AB69" s="255" t="s">
        <v>717</v>
      </c>
      <c r="AC69" s="255"/>
      <c r="AD69" s="255" t="s">
        <v>1054</v>
      </c>
      <c r="AE69" s="255"/>
      <c r="AF69" s="255" t="s">
        <v>1055</v>
      </c>
      <c r="AG69" s="42"/>
      <c r="AH69" s="43">
        <v>7</v>
      </c>
      <c r="AI69" s="43">
        <v>3</v>
      </c>
      <c r="AJ69" s="43">
        <v>5</v>
      </c>
      <c r="AK69" s="53">
        <f t="shared" si="1"/>
        <v>105</v>
      </c>
      <c r="AL69" s="45"/>
      <c r="AM69" s="241" t="s">
        <v>619</v>
      </c>
      <c r="AN69" s="241"/>
      <c r="AO69" s="241" t="s">
        <v>1045</v>
      </c>
      <c r="AP69" s="241"/>
      <c r="AQ69" s="241" t="s">
        <v>619</v>
      </c>
      <c r="AR69" s="241"/>
      <c r="AS69" s="243" t="s">
        <v>1045</v>
      </c>
      <c r="AT69" s="241"/>
      <c r="AU69" s="241" t="s">
        <v>619</v>
      </c>
      <c r="AV69" s="241"/>
      <c r="AW69" s="241" t="s">
        <v>619</v>
      </c>
      <c r="AX69" s="241"/>
      <c r="AY69" s="243" t="s">
        <v>619</v>
      </c>
    </row>
    <row r="70" spans="1:51" s="19" customFormat="1" ht="39.6" x14ac:dyDescent="0.25">
      <c r="A70" s="148">
        <v>57</v>
      </c>
      <c r="B70" s="39" t="s">
        <v>705</v>
      </c>
      <c r="C70" s="125" t="s">
        <v>617</v>
      </c>
      <c r="D70" s="126"/>
      <c r="E70" s="126"/>
      <c r="F70" s="126"/>
      <c r="G70" s="127"/>
      <c r="H70" s="38"/>
      <c r="I70" s="231" t="s">
        <v>1177</v>
      </c>
      <c r="J70" s="237"/>
      <c r="K70" s="237" t="s">
        <v>1178</v>
      </c>
      <c r="L70" s="231"/>
      <c r="M70" s="231" t="s">
        <v>1179</v>
      </c>
      <c r="N70" s="231"/>
      <c r="O70" s="231" t="s">
        <v>152</v>
      </c>
      <c r="P70" s="237"/>
      <c r="Q70" s="237" t="s">
        <v>1642</v>
      </c>
      <c r="R70" s="42"/>
      <c r="S70" s="43">
        <v>7</v>
      </c>
      <c r="T70" s="43">
        <v>5</v>
      </c>
      <c r="U70" s="43">
        <v>5</v>
      </c>
      <c r="V70" s="53">
        <f t="shared" si="0"/>
        <v>175</v>
      </c>
      <c r="W70" s="45"/>
      <c r="X70" s="255" t="s">
        <v>1290</v>
      </c>
      <c r="Y70" s="255"/>
      <c r="Z70" s="255" t="s">
        <v>612</v>
      </c>
      <c r="AA70" s="255"/>
      <c r="AB70" s="255" t="s">
        <v>933</v>
      </c>
      <c r="AC70" s="255"/>
      <c r="AD70" s="255" t="s">
        <v>1054</v>
      </c>
      <c r="AE70" s="255"/>
      <c r="AF70" s="255" t="s">
        <v>1055</v>
      </c>
      <c r="AG70" s="42"/>
      <c r="AH70" s="43">
        <v>7</v>
      </c>
      <c r="AI70" s="43">
        <v>3</v>
      </c>
      <c r="AJ70" s="43">
        <v>5</v>
      </c>
      <c r="AK70" s="53">
        <f t="shared" si="1"/>
        <v>105</v>
      </c>
      <c r="AL70" s="45"/>
      <c r="AM70" s="241" t="s">
        <v>619</v>
      </c>
      <c r="AN70" s="241"/>
      <c r="AO70" s="241" t="s">
        <v>1045</v>
      </c>
      <c r="AP70" s="241"/>
      <c r="AQ70" s="241" t="s">
        <v>619</v>
      </c>
      <c r="AR70" s="241"/>
      <c r="AS70" s="243" t="s">
        <v>1045</v>
      </c>
      <c r="AT70" s="241"/>
      <c r="AU70" s="241" t="s">
        <v>619</v>
      </c>
      <c r="AV70" s="241"/>
      <c r="AW70" s="241" t="s">
        <v>619</v>
      </c>
      <c r="AX70" s="241"/>
      <c r="AY70" s="243" t="s">
        <v>619</v>
      </c>
    </row>
    <row r="71" spans="1:51" s="19" customFormat="1" ht="39.6" x14ac:dyDescent="0.25">
      <c r="A71" s="148">
        <v>58</v>
      </c>
      <c r="B71" s="39" t="s">
        <v>705</v>
      </c>
      <c r="C71" s="125" t="s">
        <v>617</v>
      </c>
      <c r="D71" s="126" t="s">
        <v>617</v>
      </c>
      <c r="E71" s="126" t="s">
        <v>617</v>
      </c>
      <c r="F71" s="126"/>
      <c r="G71" s="127"/>
      <c r="H71" s="38"/>
      <c r="I71" s="231" t="s">
        <v>873</v>
      </c>
      <c r="J71" s="237"/>
      <c r="K71" s="237" t="s">
        <v>146</v>
      </c>
      <c r="L71" s="231"/>
      <c r="M71" s="231" t="s">
        <v>1180</v>
      </c>
      <c r="N71" s="231"/>
      <c r="O71" s="231" t="s">
        <v>610</v>
      </c>
      <c r="P71" s="237"/>
      <c r="Q71" s="237" t="s">
        <v>1642</v>
      </c>
      <c r="R71" s="42"/>
      <c r="S71" s="43">
        <v>7</v>
      </c>
      <c r="T71" s="43">
        <v>7</v>
      </c>
      <c r="U71" s="43">
        <v>10</v>
      </c>
      <c r="V71" s="53">
        <f t="shared" si="0"/>
        <v>490</v>
      </c>
      <c r="W71" s="45"/>
      <c r="X71" s="255" t="s">
        <v>1181</v>
      </c>
      <c r="Y71" s="255"/>
      <c r="Z71" s="255" t="s">
        <v>612</v>
      </c>
      <c r="AA71" s="255"/>
      <c r="AB71" s="255" t="s">
        <v>933</v>
      </c>
      <c r="AC71" s="255"/>
      <c r="AD71" s="255" t="s">
        <v>1054</v>
      </c>
      <c r="AE71" s="255"/>
      <c r="AF71" s="255" t="s">
        <v>1055</v>
      </c>
      <c r="AG71" s="42"/>
      <c r="AH71" s="43">
        <v>7</v>
      </c>
      <c r="AI71" s="43">
        <v>3</v>
      </c>
      <c r="AJ71" s="43">
        <v>10</v>
      </c>
      <c r="AK71" s="53">
        <f t="shared" si="1"/>
        <v>210</v>
      </c>
      <c r="AL71" s="45"/>
      <c r="AM71" s="241" t="s">
        <v>619</v>
      </c>
      <c r="AN71" s="241"/>
      <c r="AO71" s="241" t="s">
        <v>1045</v>
      </c>
      <c r="AP71" s="241"/>
      <c r="AQ71" s="241" t="s">
        <v>619</v>
      </c>
      <c r="AR71" s="241"/>
      <c r="AS71" s="243" t="s">
        <v>1045</v>
      </c>
      <c r="AT71" s="241"/>
      <c r="AU71" s="241" t="s">
        <v>619</v>
      </c>
      <c r="AV71" s="241"/>
      <c r="AW71" s="241" t="s">
        <v>619</v>
      </c>
      <c r="AX71" s="241"/>
      <c r="AY71" s="243" t="s">
        <v>619</v>
      </c>
    </row>
    <row r="72" spans="1:51" s="19" customFormat="1" ht="42.75" customHeight="1" x14ac:dyDescent="0.25">
      <c r="A72" s="149">
        <v>59</v>
      </c>
      <c r="B72" s="39" t="s">
        <v>705</v>
      </c>
      <c r="C72" s="125" t="s">
        <v>617</v>
      </c>
      <c r="D72" s="126"/>
      <c r="E72" s="126" t="s">
        <v>617</v>
      </c>
      <c r="F72" s="126"/>
      <c r="G72" s="127"/>
      <c r="H72" s="38"/>
      <c r="I72" s="231" t="s">
        <v>1182</v>
      </c>
      <c r="J72" s="237"/>
      <c r="K72" s="237" t="s">
        <v>146</v>
      </c>
      <c r="L72" s="231"/>
      <c r="M72" s="231" t="s">
        <v>1183</v>
      </c>
      <c r="N72" s="231"/>
      <c r="O72" s="231" t="s">
        <v>608</v>
      </c>
      <c r="P72" s="237"/>
      <c r="Q72" s="237" t="s">
        <v>1642</v>
      </c>
      <c r="R72" s="42"/>
      <c r="S72" s="43">
        <v>7</v>
      </c>
      <c r="T72" s="43">
        <v>5</v>
      </c>
      <c r="U72" s="43">
        <v>3</v>
      </c>
      <c r="V72" s="53">
        <f t="shared" si="0"/>
        <v>105</v>
      </c>
      <c r="W72" s="45"/>
      <c r="X72" s="255" t="s">
        <v>1184</v>
      </c>
      <c r="Y72" s="255"/>
      <c r="Z72" s="255" t="s">
        <v>612</v>
      </c>
      <c r="AA72" s="255"/>
      <c r="AB72" s="255" t="s">
        <v>1642</v>
      </c>
      <c r="AC72" s="255"/>
      <c r="AD72" s="255" t="s">
        <v>1082</v>
      </c>
      <c r="AE72" s="255"/>
      <c r="AF72" s="255" t="s">
        <v>1076</v>
      </c>
      <c r="AG72" s="42"/>
      <c r="AH72" s="43">
        <v>7</v>
      </c>
      <c r="AI72" s="43">
        <v>3</v>
      </c>
      <c r="AJ72" s="43">
        <v>3</v>
      </c>
      <c r="AK72" s="53">
        <f t="shared" si="1"/>
        <v>63</v>
      </c>
      <c r="AL72" s="45"/>
      <c r="AM72" s="241" t="s">
        <v>619</v>
      </c>
      <c r="AN72" s="241"/>
      <c r="AO72" s="241" t="s">
        <v>1045</v>
      </c>
      <c r="AP72" s="241"/>
      <c r="AQ72" s="241" t="s">
        <v>619</v>
      </c>
      <c r="AR72" s="241"/>
      <c r="AS72" s="243" t="s">
        <v>1045</v>
      </c>
      <c r="AT72" s="241"/>
      <c r="AU72" s="241" t="s">
        <v>619</v>
      </c>
      <c r="AV72" s="241"/>
      <c r="AW72" s="241" t="s">
        <v>619</v>
      </c>
      <c r="AX72" s="241"/>
      <c r="AY72" s="243" t="s">
        <v>619</v>
      </c>
    </row>
    <row r="73" spans="1:51" s="19" customFormat="1" ht="39.6" x14ac:dyDescent="0.25">
      <c r="A73" s="148">
        <v>60</v>
      </c>
      <c r="B73" s="39" t="s">
        <v>705</v>
      </c>
      <c r="C73" s="125" t="s">
        <v>617</v>
      </c>
      <c r="D73" s="126" t="s">
        <v>617</v>
      </c>
      <c r="E73" s="126" t="s">
        <v>617</v>
      </c>
      <c r="F73" s="126"/>
      <c r="G73" s="127"/>
      <c r="H73" s="38"/>
      <c r="I73" s="231" t="s">
        <v>873</v>
      </c>
      <c r="J73" s="237"/>
      <c r="K73" s="237" t="s">
        <v>146</v>
      </c>
      <c r="L73" s="231"/>
      <c r="M73" s="231" t="s">
        <v>1165</v>
      </c>
      <c r="N73" s="231"/>
      <c r="O73" s="231" t="s">
        <v>150</v>
      </c>
      <c r="P73" s="237"/>
      <c r="Q73" s="237" t="s">
        <v>1642</v>
      </c>
      <c r="R73" s="42"/>
      <c r="S73" s="43">
        <v>7</v>
      </c>
      <c r="T73" s="43">
        <v>5</v>
      </c>
      <c r="U73" s="43">
        <v>5</v>
      </c>
      <c r="V73" s="53">
        <f t="shared" si="0"/>
        <v>175</v>
      </c>
      <c r="W73" s="45"/>
      <c r="X73" s="255" t="s">
        <v>1185</v>
      </c>
      <c r="Y73" s="255"/>
      <c r="Z73" s="255" t="s">
        <v>612</v>
      </c>
      <c r="AA73" s="255"/>
      <c r="AB73" s="255" t="s">
        <v>933</v>
      </c>
      <c r="AC73" s="255"/>
      <c r="AD73" s="255" t="s">
        <v>1054</v>
      </c>
      <c r="AE73" s="255"/>
      <c r="AF73" s="255" t="s">
        <v>1055</v>
      </c>
      <c r="AG73" s="42"/>
      <c r="AH73" s="43">
        <v>7</v>
      </c>
      <c r="AI73" s="43">
        <v>5</v>
      </c>
      <c r="AJ73" s="43">
        <v>5</v>
      </c>
      <c r="AK73" s="53">
        <f t="shared" si="1"/>
        <v>175</v>
      </c>
      <c r="AL73" s="45"/>
      <c r="AM73" s="241" t="s">
        <v>619</v>
      </c>
      <c r="AN73" s="241"/>
      <c r="AO73" s="241" t="s">
        <v>1045</v>
      </c>
      <c r="AP73" s="241"/>
      <c r="AQ73" s="241" t="s">
        <v>619</v>
      </c>
      <c r="AR73" s="241"/>
      <c r="AS73" s="243" t="s">
        <v>1045</v>
      </c>
      <c r="AT73" s="241"/>
      <c r="AU73" s="241" t="s">
        <v>619</v>
      </c>
      <c r="AV73" s="241"/>
      <c r="AW73" s="241" t="s">
        <v>619</v>
      </c>
      <c r="AX73" s="241"/>
      <c r="AY73" s="243" t="s">
        <v>619</v>
      </c>
    </row>
    <row r="74" spans="1:51" s="19" customFormat="1" ht="13.2" x14ac:dyDescent="0.25">
      <c r="A74" s="148">
        <v>61</v>
      </c>
      <c r="B74" s="154" t="s">
        <v>1186</v>
      </c>
      <c r="C74" s="129"/>
      <c r="D74" s="130"/>
      <c r="E74" s="130"/>
      <c r="F74" s="130"/>
      <c r="G74" s="131"/>
      <c r="H74" s="128"/>
      <c r="I74" s="238"/>
      <c r="J74" s="239"/>
      <c r="K74" s="239"/>
      <c r="L74" s="238"/>
      <c r="M74" s="238"/>
      <c r="N74" s="238"/>
      <c r="O74" s="238"/>
      <c r="P74" s="239"/>
      <c r="Q74" s="239"/>
      <c r="R74" s="134"/>
      <c r="S74" s="135"/>
      <c r="T74" s="135"/>
      <c r="U74" s="135"/>
      <c r="V74" s="136"/>
      <c r="W74" s="137"/>
      <c r="X74" s="257"/>
      <c r="Y74" s="257"/>
      <c r="Z74" s="257"/>
      <c r="AA74" s="257"/>
      <c r="AB74" s="257"/>
      <c r="AC74" s="257"/>
      <c r="AD74" s="257"/>
      <c r="AE74" s="257"/>
      <c r="AF74" s="257"/>
      <c r="AG74" s="134"/>
      <c r="AH74" s="135"/>
      <c r="AI74" s="135"/>
      <c r="AJ74" s="135"/>
      <c r="AK74" s="135"/>
      <c r="AL74" s="137"/>
      <c r="AM74" s="239"/>
      <c r="AN74" s="239"/>
      <c r="AO74" s="239"/>
      <c r="AP74" s="239"/>
      <c r="AQ74" s="239"/>
      <c r="AR74" s="239"/>
      <c r="AS74" s="247"/>
      <c r="AT74" s="239"/>
      <c r="AU74" s="239"/>
      <c r="AV74" s="239"/>
      <c r="AW74" s="239"/>
      <c r="AX74" s="239"/>
      <c r="AY74" s="247"/>
    </row>
    <row r="75" spans="1:51" s="19" customFormat="1" ht="42.75" customHeight="1" x14ac:dyDescent="0.25">
      <c r="A75" s="148">
        <v>62</v>
      </c>
      <c r="B75" s="39" t="s">
        <v>705</v>
      </c>
      <c r="C75" s="125" t="s">
        <v>617</v>
      </c>
      <c r="D75" s="126"/>
      <c r="E75" s="126"/>
      <c r="F75" s="126"/>
      <c r="G75" s="127"/>
      <c r="H75" s="38"/>
      <c r="I75" s="231" t="s">
        <v>1187</v>
      </c>
      <c r="J75" s="237"/>
      <c r="K75" s="237" t="s">
        <v>110</v>
      </c>
      <c r="L75" s="231"/>
      <c r="M75" s="231" t="s">
        <v>1188</v>
      </c>
      <c r="N75" s="231"/>
      <c r="O75" s="231" t="s">
        <v>1053</v>
      </c>
      <c r="P75" s="237"/>
      <c r="Q75" s="237" t="s">
        <v>1642</v>
      </c>
      <c r="R75" s="42"/>
      <c r="S75" s="43">
        <v>7</v>
      </c>
      <c r="T75" s="43">
        <v>5</v>
      </c>
      <c r="U75" s="43">
        <v>10</v>
      </c>
      <c r="V75" s="53">
        <f t="shared" si="0"/>
        <v>350</v>
      </c>
      <c r="W75" s="45"/>
      <c r="X75" s="255" t="s">
        <v>1189</v>
      </c>
      <c r="Y75" s="255"/>
      <c r="Z75" s="255"/>
      <c r="AA75" s="255"/>
      <c r="AB75" s="255" t="s">
        <v>1642</v>
      </c>
      <c r="AC75" s="255"/>
      <c r="AD75" s="255" t="s">
        <v>1054</v>
      </c>
      <c r="AE75" s="255"/>
      <c r="AF75" s="255" t="s">
        <v>1055</v>
      </c>
      <c r="AG75" s="42"/>
      <c r="AH75" s="43">
        <v>7</v>
      </c>
      <c r="AI75" s="43">
        <v>3</v>
      </c>
      <c r="AJ75" s="43">
        <v>10</v>
      </c>
      <c r="AK75" s="53">
        <f t="shared" ref="AK75" si="4">AH75*AI75*AJ75</f>
        <v>210</v>
      </c>
      <c r="AL75" s="45"/>
      <c r="AM75" s="241" t="s">
        <v>619</v>
      </c>
      <c r="AN75" s="241"/>
      <c r="AO75" s="241" t="s">
        <v>1045</v>
      </c>
      <c r="AP75" s="241"/>
      <c r="AQ75" s="241" t="s">
        <v>619</v>
      </c>
      <c r="AR75" s="241"/>
      <c r="AS75" s="243" t="s">
        <v>1045</v>
      </c>
      <c r="AT75" s="241"/>
      <c r="AU75" s="241" t="s">
        <v>619</v>
      </c>
      <c r="AV75" s="241"/>
      <c r="AW75" s="241" t="s">
        <v>619</v>
      </c>
      <c r="AX75" s="241"/>
      <c r="AY75" s="243" t="s">
        <v>619</v>
      </c>
    </row>
    <row r="76" spans="1:51" s="19" customFormat="1" ht="39.6" x14ac:dyDescent="0.25">
      <c r="A76" s="149">
        <v>63</v>
      </c>
      <c r="B76" s="39" t="s">
        <v>705</v>
      </c>
      <c r="C76" s="125" t="s">
        <v>617</v>
      </c>
      <c r="D76" s="126"/>
      <c r="E76" s="126"/>
      <c r="F76" s="126"/>
      <c r="G76" s="127"/>
      <c r="H76" s="38"/>
      <c r="I76" s="231" t="s">
        <v>1190</v>
      </c>
      <c r="J76" s="237"/>
      <c r="K76" s="237" t="s">
        <v>112</v>
      </c>
      <c r="L76" s="231"/>
      <c r="M76" s="231" t="s">
        <v>1191</v>
      </c>
      <c r="N76" s="231"/>
      <c r="O76" s="231" t="s">
        <v>151</v>
      </c>
      <c r="P76" s="237"/>
      <c r="Q76" s="237" t="s">
        <v>1642</v>
      </c>
      <c r="R76" s="42"/>
      <c r="S76" s="43">
        <v>7</v>
      </c>
      <c r="T76" s="43">
        <v>5</v>
      </c>
      <c r="U76" s="43">
        <v>5</v>
      </c>
      <c r="V76" s="53">
        <f t="shared" si="0"/>
        <v>175</v>
      </c>
      <c r="W76" s="45"/>
      <c r="X76" s="255" t="s">
        <v>1192</v>
      </c>
      <c r="Y76" s="255"/>
      <c r="Z76" s="255"/>
      <c r="AA76" s="255"/>
      <c r="AB76" s="255" t="s">
        <v>1642</v>
      </c>
      <c r="AC76" s="255"/>
      <c r="AD76" s="255" t="s">
        <v>1054</v>
      </c>
      <c r="AE76" s="255"/>
      <c r="AF76" s="255" t="s">
        <v>1055</v>
      </c>
      <c r="AG76" s="42"/>
      <c r="AH76" s="43">
        <v>7</v>
      </c>
      <c r="AI76" s="43">
        <v>3</v>
      </c>
      <c r="AJ76" s="43">
        <v>5</v>
      </c>
      <c r="AK76" s="53">
        <f t="shared" si="1"/>
        <v>105</v>
      </c>
      <c r="AL76" s="45"/>
      <c r="AM76" s="241" t="s">
        <v>619</v>
      </c>
      <c r="AN76" s="241"/>
      <c r="AO76" s="241" t="s">
        <v>1045</v>
      </c>
      <c r="AP76" s="241"/>
      <c r="AQ76" s="241" t="s">
        <v>619</v>
      </c>
      <c r="AR76" s="241"/>
      <c r="AS76" s="243" t="s">
        <v>1045</v>
      </c>
      <c r="AT76" s="241"/>
      <c r="AU76" s="241" t="s">
        <v>619</v>
      </c>
      <c r="AV76" s="241"/>
      <c r="AW76" s="241" t="s">
        <v>619</v>
      </c>
      <c r="AX76" s="241"/>
      <c r="AY76" s="243" t="s">
        <v>619</v>
      </c>
    </row>
    <row r="77" spans="1:51" s="19" customFormat="1" ht="66" x14ac:dyDescent="0.25">
      <c r="A77" s="148">
        <v>64</v>
      </c>
      <c r="B77" s="39" t="s">
        <v>705</v>
      </c>
      <c r="C77" s="125" t="s">
        <v>617</v>
      </c>
      <c r="D77" s="126"/>
      <c r="E77" s="126"/>
      <c r="F77" s="126"/>
      <c r="G77" s="127"/>
      <c r="H77" s="38"/>
      <c r="I77" s="231" t="s">
        <v>1107</v>
      </c>
      <c r="J77" s="237"/>
      <c r="K77" s="237" t="s">
        <v>110</v>
      </c>
      <c r="L77" s="231"/>
      <c r="M77" s="231" t="s">
        <v>1291</v>
      </c>
      <c r="N77" s="231"/>
      <c r="O77" s="231" t="s">
        <v>1091</v>
      </c>
      <c r="P77" s="237"/>
      <c r="Q77" s="237" t="s">
        <v>1642</v>
      </c>
      <c r="R77" s="42"/>
      <c r="S77" s="43">
        <v>7</v>
      </c>
      <c r="T77" s="43">
        <v>7</v>
      </c>
      <c r="U77" s="43">
        <v>10</v>
      </c>
      <c r="V77" s="53">
        <f t="shared" si="0"/>
        <v>490</v>
      </c>
      <c r="W77" s="45"/>
      <c r="X77" s="255" t="s">
        <v>1292</v>
      </c>
      <c r="Y77" s="255"/>
      <c r="Z77" s="255"/>
      <c r="AA77" s="255"/>
      <c r="AB77" s="255" t="s">
        <v>1678</v>
      </c>
      <c r="AC77" s="255"/>
      <c r="AD77" s="255" t="s">
        <v>1054</v>
      </c>
      <c r="AE77" s="255"/>
      <c r="AF77" s="255" t="s">
        <v>1055</v>
      </c>
      <c r="AG77" s="42"/>
      <c r="AH77" s="43">
        <v>7</v>
      </c>
      <c r="AI77" s="43">
        <v>5</v>
      </c>
      <c r="AJ77" s="43">
        <v>10</v>
      </c>
      <c r="AK77" s="53">
        <f t="shared" si="1"/>
        <v>350</v>
      </c>
      <c r="AL77" s="45"/>
      <c r="AM77" s="241" t="s">
        <v>1318</v>
      </c>
      <c r="AN77" s="241"/>
      <c r="AO77" s="241" t="s">
        <v>1193</v>
      </c>
      <c r="AP77" s="241"/>
      <c r="AQ77" s="241" t="s">
        <v>1679</v>
      </c>
      <c r="AR77" s="241"/>
      <c r="AS77" s="243" t="s">
        <v>1439</v>
      </c>
      <c r="AT77" s="241"/>
      <c r="AU77" s="241" t="s">
        <v>619</v>
      </c>
      <c r="AV77" s="241"/>
      <c r="AW77" s="241" t="s">
        <v>619</v>
      </c>
      <c r="AX77" s="241"/>
      <c r="AY77" s="241" t="s">
        <v>619</v>
      </c>
    </row>
    <row r="78" spans="1:51" s="19" customFormat="1" ht="52.8" x14ac:dyDescent="0.25">
      <c r="A78" s="148">
        <v>65</v>
      </c>
      <c r="B78" s="39" t="s">
        <v>705</v>
      </c>
      <c r="C78" s="125" t="s">
        <v>617</v>
      </c>
      <c r="D78" s="126"/>
      <c r="E78" s="126"/>
      <c r="F78" s="126"/>
      <c r="G78" s="127"/>
      <c r="H78" s="38"/>
      <c r="I78" s="231" t="s">
        <v>1194</v>
      </c>
      <c r="J78" s="237"/>
      <c r="K78" s="237" t="s">
        <v>114</v>
      </c>
      <c r="L78" s="231"/>
      <c r="M78" s="231" t="s">
        <v>1293</v>
      </c>
      <c r="N78" s="231"/>
      <c r="O78" s="231" t="s">
        <v>608</v>
      </c>
      <c r="P78" s="237"/>
      <c r="Q78" s="237" t="s">
        <v>1642</v>
      </c>
      <c r="R78" s="42"/>
      <c r="S78" s="43">
        <v>7</v>
      </c>
      <c r="T78" s="43">
        <v>5</v>
      </c>
      <c r="U78" s="43">
        <v>5</v>
      </c>
      <c r="V78" s="53">
        <f t="shared" si="0"/>
        <v>175</v>
      </c>
      <c r="W78" s="45"/>
      <c r="X78" s="255" t="s">
        <v>1195</v>
      </c>
      <c r="Y78" s="255"/>
      <c r="Z78" s="255" t="s">
        <v>612</v>
      </c>
      <c r="AA78" s="255"/>
      <c r="AB78" s="255" t="s">
        <v>1104</v>
      </c>
      <c r="AC78" s="255"/>
      <c r="AD78" s="255" t="s">
        <v>1082</v>
      </c>
      <c r="AE78" s="255"/>
      <c r="AF78" s="255" t="s">
        <v>1076</v>
      </c>
      <c r="AG78" s="42"/>
      <c r="AH78" s="43">
        <v>7</v>
      </c>
      <c r="AI78" s="43">
        <v>5</v>
      </c>
      <c r="AJ78" s="43">
        <v>5</v>
      </c>
      <c r="AK78" s="53">
        <f t="shared" si="1"/>
        <v>175</v>
      </c>
      <c r="AL78" s="45"/>
      <c r="AM78" s="241" t="s">
        <v>619</v>
      </c>
      <c r="AN78" s="241"/>
      <c r="AO78" s="241" t="s">
        <v>1045</v>
      </c>
      <c r="AP78" s="241"/>
      <c r="AQ78" s="241" t="s">
        <v>619</v>
      </c>
      <c r="AR78" s="241"/>
      <c r="AS78" s="243" t="s">
        <v>1045</v>
      </c>
      <c r="AT78" s="241"/>
      <c r="AU78" s="241" t="s">
        <v>619</v>
      </c>
      <c r="AV78" s="241"/>
      <c r="AW78" s="241" t="s">
        <v>619</v>
      </c>
      <c r="AX78" s="241"/>
      <c r="AY78" s="243" t="s">
        <v>619</v>
      </c>
    </row>
    <row r="79" spans="1:51" s="19" customFormat="1" ht="66" x14ac:dyDescent="0.25">
      <c r="A79" s="148">
        <v>66</v>
      </c>
      <c r="B79" s="39" t="s">
        <v>705</v>
      </c>
      <c r="C79" s="125" t="s">
        <v>617</v>
      </c>
      <c r="D79" s="126" t="s">
        <v>617</v>
      </c>
      <c r="E79" s="126"/>
      <c r="F79" s="126"/>
      <c r="G79" s="127"/>
      <c r="H79" s="38"/>
      <c r="I79" s="231" t="s">
        <v>1196</v>
      </c>
      <c r="J79" s="237"/>
      <c r="K79" s="237" t="s">
        <v>110</v>
      </c>
      <c r="L79" s="231"/>
      <c r="M79" s="231" t="s">
        <v>1197</v>
      </c>
      <c r="N79" s="231"/>
      <c r="O79" s="231" t="s">
        <v>608</v>
      </c>
      <c r="P79" s="237"/>
      <c r="Q79" s="237" t="s">
        <v>1642</v>
      </c>
      <c r="R79" s="42"/>
      <c r="S79" s="43">
        <v>5</v>
      </c>
      <c r="T79" s="43">
        <v>5</v>
      </c>
      <c r="U79" s="43">
        <v>7</v>
      </c>
      <c r="V79" s="53">
        <f t="shared" si="0"/>
        <v>175</v>
      </c>
      <c r="W79" s="45"/>
      <c r="X79" s="255" t="s">
        <v>1154</v>
      </c>
      <c r="Y79" s="255"/>
      <c r="Z79" s="255"/>
      <c r="AA79" s="255"/>
      <c r="AB79" s="255" t="s">
        <v>1680</v>
      </c>
      <c r="AC79" s="255"/>
      <c r="AD79" s="255" t="s">
        <v>1082</v>
      </c>
      <c r="AE79" s="255"/>
      <c r="AF79" s="255" t="s">
        <v>1076</v>
      </c>
      <c r="AG79" s="42"/>
      <c r="AH79" s="43">
        <v>5</v>
      </c>
      <c r="AI79" s="43">
        <v>5</v>
      </c>
      <c r="AJ79" s="43">
        <v>7</v>
      </c>
      <c r="AK79" s="53">
        <f t="shared" si="1"/>
        <v>175</v>
      </c>
      <c r="AL79" s="45"/>
      <c r="AM79" s="241" t="s">
        <v>619</v>
      </c>
      <c r="AN79" s="241"/>
      <c r="AO79" s="241" t="s">
        <v>1045</v>
      </c>
      <c r="AP79" s="241"/>
      <c r="AQ79" s="241" t="s">
        <v>619</v>
      </c>
      <c r="AR79" s="241"/>
      <c r="AS79" s="243" t="s">
        <v>1045</v>
      </c>
      <c r="AT79" s="241"/>
      <c r="AU79" s="241" t="s">
        <v>619</v>
      </c>
      <c r="AV79" s="241"/>
      <c r="AW79" s="241" t="s">
        <v>619</v>
      </c>
      <c r="AX79" s="241"/>
      <c r="AY79" s="243" t="s">
        <v>619</v>
      </c>
    </row>
    <row r="80" spans="1:51" s="19" customFormat="1" ht="39.6" x14ac:dyDescent="0.25">
      <c r="A80" s="149">
        <v>67</v>
      </c>
      <c r="B80" s="39" t="s">
        <v>705</v>
      </c>
      <c r="C80" s="125" t="s">
        <v>617</v>
      </c>
      <c r="D80" s="126"/>
      <c r="E80" s="126"/>
      <c r="F80" s="126"/>
      <c r="G80" s="127"/>
      <c r="H80" s="38"/>
      <c r="I80" s="231" t="s">
        <v>1198</v>
      </c>
      <c r="J80" s="237"/>
      <c r="K80" s="237" t="s">
        <v>110</v>
      </c>
      <c r="L80" s="231"/>
      <c r="M80" s="231" t="s">
        <v>1199</v>
      </c>
      <c r="N80" s="231"/>
      <c r="O80" s="231" t="s">
        <v>608</v>
      </c>
      <c r="P80" s="237"/>
      <c r="Q80" s="237" t="s">
        <v>1642</v>
      </c>
      <c r="R80" s="42"/>
      <c r="S80" s="43">
        <v>7</v>
      </c>
      <c r="T80" s="43">
        <v>5</v>
      </c>
      <c r="U80" s="43">
        <v>5</v>
      </c>
      <c r="V80" s="53">
        <f t="shared" si="0"/>
        <v>175</v>
      </c>
      <c r="W80" s="45"/>
      <c r="X80" s="255" t="s">
        <v>1200</v>
      </c>
      <c r="Y80" s="255"/>
      <c r="Z80" s="255" t="s">
        <v>612</v>
      </c>
      <c r="AA80" s="255"/>
      <c r="AB80" s="255" t="s">
        <v>1201</v>
      </c>
      <c r="AC80" s="255"/>
      <c r="AD80" s="255" t="s">
        <v>1054</v>
      </c>
      <c r="AE80" s="255"/>
      <c r="AF80" s="255" t="s">
        <v>1055</v>
      </c>
      <c r="AG80" s="42"/>
      <c r="AH80" s="43">
        <v>7</v>
      </c>
      <c r="AI80" s="43">
        <v>5</v>
      </c>
      <c r="AJ80" s="43">
        <v>5</v>
      </c>
      <c r="AK80" s="53">
        <f t="shared" si="1"/>
        <v>175</v>
      </c>
      <c r="AL80" s="45"/>
      <c r="AM80" s="241" t="s">
        <v>619</v>
      </c>
      <c r="AN80" s="241"/>
      <c r="AO80" s="241" t="s">
        <v>1045</v>
      </c>
      <c r="AP80" s="241"/>
      <c r="AQ80" s="241" t="s">
        <v>619</v>
      </c>
      <c r="AR80" s="241"/>
      <c r="AS80" s="243" t="s">
        <v>1045</v>
      </c>
      <c r="AT80" s="241"/>
      <c r="AU80" s="241" t="s">
        <v>619</v>
      </c>
      <c r="AV80" s="241"/>
      <c r="AW80" s="241" t="s">
        <v>619</v>
      </c>
      <c r="AX80" s="241"/>
      <c r="AY80" s="243" t="s">
        <v>619</v>
      </c>
    </row>
    <row r="81" spans="1:51" s="19" customFormat="1" ht="66" x14ac:dyDescent="0.25">
      <c r="A81" s="148">
        <v>68</v>
      </c>
      <c r="B81" s="39" t="s">
        <v>705</v>
      </c>
      <c r="C81" s="125" t="s">
        <v>617</v>
      </c>
      <c r="D81" s="126" t="s">
        <v>617</v>
      </c>
      <c r="E81" s="126"/>
      <c r="F81" s="126"/>
      <c r="G81" s="127"/>
      <c r="H81" s="38"/>
      <c r="I81" s="231" t="s">
        <v>1202</v>
      </c>
      <c r="J81" s="237"/>
      <c r="K81" s="237" t="s">
        <v>110</v>
      </c>
      <c r="L81" s="231"/>
      <c r="M81" s="231" t="s">
        <v>1165</v>
      </c>
      <c r="N81" s="231"/>
      <c r="O81" s="231" t="s">
        <v>150</v>
      </c>
      <c r="P81" s="237"/>
      <c r="Q81" s="237" t="s">
        <v>1642</v>
      </c>
      <c r="R81" s="42"/>
      <c r="S81" s="43">
        <v>7</v>
      </c>
      <c r="T81" s="43">
        <v>7</v>
      </c>
      <c r="U81" s="43">
        <v>7</v>
      </c>
      <c r="V81" s="53">
        <f t="shared" si="0"/>
        <v>343</v>
      </c>
      <c r="W81" s="45"/>
      <c r="X81" s="255" t="s">
        <v>1203</v>
      </c>
      <c r="Y81" s="255"/>
      <c r="Z81" s="255"/>
      <c r="AA81" s="255"/>
      <c r="AB81" s="255" t="s">
        <v>1678</v>
      </c>
      <c r="AC81" s="255"/>
      <c r="AD81" s="255" t="s">
        <v>1054</v>
      </c>
      <c r="AE81" s="255"/>
      <c r="AF81" s="255" t="s">
        <v>1055</v>
      </c>
      <c r="AG81" s="42"/>
      <c r="AH81" s="43">
        <v>7</v>
      </c>
      <c r="AI81" s="43">
        <v>5</v>
      </c>
      <c r="AJ81" s="43">
        <v>7</v>
      </c>
      <c r="AK81" s="53">
        <f t="shared" si="1"/>
        <v>245</v>
      </c>
      <c r="AL81" s="45"/>
      <c r="AM81" s="241" t="s">
        <v>1318</v>
      </c>
      <c r="AN81" s="241"/>
      <c r="AO81" s="241" t="s">
        <v>1441</v>
      </c>
      <c r="AP81" s="241"/>
      <c r="AQ81" s="241" t="s">
        <v>1679</v>
      </c>
      <c r="AR81" s="241"/>
      <c r="AS81" s="243" t="s">
        <v>1439</v>
      </c>
      <c r="AT81" s="241"/>
      <c r="AU81" s="241" t="s">
        <v>619</v>
      </c>
      <c r="AV81" s="241"/>
      <c r="AW81" s="241" t="s">
        <v>619</v>
      </c>
      <c r="AX81" s="241"/>
      <c r="AY81" s="241" t="s">
        <v>619</v>
      </c>
    </row>
    <row r="82" spans="1:51" s="19" customFormat="1" ht="66" x14ac:dyDescent="0.25">
      <c r="A82" s="148">
        <v>69</v>
      </c>
      <c r="B82" s="39" t="s">
        <v>705</v>
      </c>
      <c r="C82" s="125" t="s">
        <v>617</v>
      </c>
      <c r="D82" s="126" t="s">
        <v>617</v>
      </c>
      <c r="E82" s="126"/>
      <c r="F82" s="126"/>
      <c r="G82" s="127"/>
      <c r="H82" s="38"/>
      <c r="I82" s="231" t="s">
        <v>1202</v>
      </c>
      <c r="J82" s="237"/>
      <c r="K82" s="237" t="s">
        <v>110</v>
      </c>
      <c r="L82" s="231"/>
      <c r="M82" s="231" t="s">
        <v>1204</v>
      </c>
      <c r="N82" s="231"/>
      <c r="O82" s="231" t="s">
        <v>608</v>
      </c>
      <c r="P82" s="237"/>
      <c r="Q82" s="237" t="s">
        <v>1642</v>
      </c>
      <c r="R82" s="42"/>
      <c r="S82" s="43">
        <v>7</v>
      </c>
      <c r="T82" s="43">
        <v>7</v>
      </c>
      <c r="U82" s="43">
        <v>7</v>
      </c>
      <c r="V82" s="53">
        <f t="shared" si="0"/>
        <v>343</v>
      </c>
      <c r="W82" s="45"/>
      <c r="X82" s="255" t="s">
        <v>1203</v>
      </c>
      <c r="Y82" s="255"/>
      <c r="Z82" s="255"/>
      <c r="AA82" s="255"/>
      <c r="AB82" s="255" t="s">
        <v>1678</v>
      </c>
      <c r="AC82" s="255"/>
      <c r="AD82" s="255" t="s">
        <v>1054</v>
      </c>
      <c r="AE82" s="255"/>
      <c r="AF82" s="255" t="s">
        <v>1055</v>
      </c>
      <c r="AG82" s="42"/>
      <c r="AH82" s="43">
        <v>7</v>
      </c>
      <c r="AI82" s="43">
        <v>5</v>
      </c>
      <c r="AJ82" s="43">
        <v>7</v>
      </c>
      <c r="AK82" s="53">
        <f t="shared" si="1"/>
        <v>245</v>
      </c>
      <c r="AL82" s="45"/>
      <c r="AM82" s="241" t="s">
        <v>1318</v>
      </c>
      <c r="AN82" s="241"/>
      <c r="AO82" s="241" t="s">
        <v>1193</v>
      </c>
      <c r="AP82" s="241"/>
      <c r="AQ82" s="241" t="s">
        <v>1679</v>
      </c>
      <c r="AR82" s="241"/>
      <c r="AS82" s="243" t="s">
        <v>1439</v>
      </c>
      <c r="AT82" s="241"/>
      <c r="AU82" s="241" t="s">
        <v>619</v>
      </c>
      <c r="AV82" s="241"/>
      <c r="AW82" s="241" t="s">
        <v>619</v>
      </c>
      <c r="AX82" s="241"/>
      <c r="AY82" s="241" t="s">
        <v>619</v>
      </c>
    </row>
    <row r="83" spans="1:51" s="19" customFormat="1" ht="66" x14ac:dyDescent="0.25">
      <c r="A83" s="148">
        <v>70</v>
      </c>
      <c r="B83" s="39" t="s">
        <v>705</v>
      </c>
      <c r="C83" s="125" t="s">
        <v>617</v>
      </c>
      <c r="D83" s="126" t="s">
        <v>617</v>
      </c>
      <c r="E83" s="126"/>
      <c r="F83" s="126"/>
      <c r="G83" s="127"/>
      <c r="H83" s="38"/>
      <c r="I83" s="231" t="s">
        <v>1202</v>
      </c>
      <c r="J83" s="237"/>
      <c r="K83" s="237" t="s">
        <v>116</v>
      </c>
      <c r="L83" s="231"/>
      <c r="M83" s="231" t="s">
        <v>1205</v>
      </c>
      <c r="N83" s="231"/>
      <c r="O83" s="231" t="s">
        <v>155</v>
      </c>
      <c r="P83" s="237"/>
      <c r="Q83" s="237" t="s">
        <v>1642</v>
      </c>
      <c r="R83" s="42"/>
      <c r="S83" s="43">
        <v>7</v>
      </c>
      <c r="T83" s="43">
        <v>5</v>
      </c>
      <c r="U83" s="43">
        <v>9</v>
      </c>
      <c r="V83" s="53">
        <f t="shared" si="0"/>
        <v>315</v>
      </c>
      <c r="W83" s="45"/>
      <c r="X83" s="255" t="s">
        <v>1206</v>
      </c>
      <c r="Y83" s="255"/>
      <c r="Z83" s="255"/>
      <c r="AA83" s="255"/>
      <c r="AB83" s="255" t="s">
        <v>1680</v>
      </c>
      <c r="AC83" s="255"/>
      <c r="AD83" s="255" t="s">
        <v>1054</v>
      </c>
      <c r="AE83" s="255"/>
      <c r="AF83" s="255" t="s">
        <v>1055</v>
      </c>
      <c r="AG83" s="42"/>
      <c r="AH83" s="43">
        <v>7</v>
      </c>
      <c r="AI83" s="43">
        <v>3</v>
      </c>
      <c r="AJ83" s="43">
        <v>9</v>
      </c>
      <c r="AK83" s="53">
        <f t="shared" si="1"/>
        <v>189</v>
      </c>
      <c r="AL83" s="45"/>
      <c r="AM83" s="241" t="s">
        <v>619</v>
      </c>
      <c r="AN83" s="241"/>
      <c r="AO83" s="241" t="s">
        <v>1045</v>
      </c>
      <c r="AP83" s="241"/>
      <c r="AQ83" s="241" t="s">
        <v>619</v>
      </c>
      <c r="AR83" s="241"/>
      <c r="AS83" s="243" t="s">
        <v>1045</v>
      </c>
      <c r="AT83" s="241"/>
      <c r="AU83" s="241" t="s">
        <v>619</v>
      </c>
      <c r="AV83" s="241"/>
      <c r="AW83" s="241" t="s">
        <v>619</v>
      </c>
      <c r="AX83" s="241"/>
      <c r="AY83" s="243" t="s">
        <v>619</v>
      </c>
    </row>
    <row r="84" spans="1:51" s="19" customFormat="1" ht="13.2" x14ac:dyDescent="0.25">
      <c r="A84" s="149">
        <v>71</v>
      </c>
      <c r="B84" s="154" t="s">
        <v>1207</v>
      </c>
      <c r="C84" s="129"/>
      <c r="D84" s="130"/>
      <c r="E84" s="130"/>
      <c r="F84" s="130"/>
      <c r="G84" s="131"/>
      <c r="H84" s="128"/>
      <c r="I84" s="238"/>
      <c r="J84" s="239"/>
      <c r="K84" s="239"/>
      <c r="L84" s="238"/>
      <c r="M84" s="238"/>
      <c r="N84" s="238"/>
      <c r="O84" s="238"/>
      <c r="P84" s="239"/>
      <c r="Q84" s="239"/>
      <c r="R84" s="134"/>
      <c r="S84" s="135"/>
      <c r="T84" s="135"/>
      <c r="U84" s="135"/>
      <c r="V84" s="136"/>
      <c r="W84" s="137"/>
      <c r="X84" s="257"/>
      <c r="Y84" s="257"/>
      <c r="Z84" s="257" t="s">
        <v>612</v>
      </c>
      <c r="AA84" s="257"/>
      <c r="AB84" s="257"/>
      <c r="AC84" s="257"/>
      <c r="AD84" s="257"/>
      <c r="AE84" s="257"/>
      <c r="AF84" s="257"/>
      <c r="AG84" s="134"/>
      <c r="AH84" s="135"/>
      <c r="AI84" s="135"/>
      <c r="AJ84" s="135"/>
      <c r="AK84" s="135"/>
      <c r="AL84" s="137"/>
      <c r="AM84" s="239"/>
      <c r="AN84" s="239"/>
      <c r="AO84" s="239"/>
      <c r="AP84" s="239"/>
      <c r="AQ84" s="239"/>
      <c r="AR84" s="239"/>
      <c r="AS84" s="247"/>
      <c r="AT84" s="239"/>
      <c r="AU84" s="239"/>
      <c r="AV84" s="239"/>
      <c r="AW84" s="239"/>
      <c r="AX84" s="239"/>
      <c r="AY84" s="247"/>
    </row>
    <row r="85" spans="1:51" s="19" customFormat="1" ht="66" x14ac:dyDescent="0.25">
      <c r="A85" s="148">
        <v>72</v>
      </c>
      <c r="B85" s="39" t="s">
        <v>705</v>
      </c>
      <c r="C85" s="125" t="s">
        <v>617</v>
      </c>
      <c r="D85" s="126" t="s">
        <v>617</v>
      </c>
      <c r="E85" s="126" t="s">
        <v>617</v>
      </c>
      <c r="F85" s="126"/>
      <c r="G85" s="127"/>
      <c r="H85" s="38"/>
      <c r="I85" s="231" t="s">
        <v>1208</v>
      </c>
      <c r="J85" s="237"/>
      <c r="K85" s="237" t="s">
        <v>110</v>
      </c>
      <c r="L85" s="231"/>
      <c r="M85" s="231" t="s">
        <v>1209</v>
      </c>
      <c r="N85" s="231"/>
      <c r="O85" s="231" t="s">
        <v>1210</v>
      </c>
      <c r="P85" s="237"/>
      <c r="Q85" s="237" t="s">
        <v>1623</v>
      </c>
      <c r="R85" s="42"/>
      <c r="S85" s="43">
        <v>7</v>
      </c>
      <c r="T85" s="43">
        <v>5</v>
      </c>
      <c r="U85" s="43">
        <v>5</v>
      </c>
      <c r="V85" s="53">
        <f t="shared" ref="V85:V115" si="5">S85*T85*U85</f>
        <v>175</v>
      </c>
      <c r="W85" s="45"/>
      <c r="X85" s="255" t="s">
        <v>1211</v>
      </c>
      <c r="Y85" s="255"/>
      <c r="Z85" s="255"/>
      <c r="AA85" s="255"/>
      <c r="AB85" s="255" t="s">
        <v>1680</v>
      </c>
      <c r="AC85" s="255"/>
      <c r="AD85" s="255" t="s">
        <v>1054</v>
      </c>
      <c r="AE85" s="255"/>
      <c r="AF85" s="255" t="s">
        <v>1055</v>
      </c>
      <c r="AG85" s="42"/>
      <c r="AH85" s="43">
        <v>7</v>
      </c>
      <c r="AI85" s="43">
        <v>3</v>
      </c>
      <c r="AJ85" s="43">
        <v>5</v>
      </c>
      <c r="AK85" s="53">
        <f t="shared" si="1"/>
        <v>105</v>
      </c>
      <c r="AL85" s="45"/>
      <c r="AM85" s="241" t="s">
        <v>619</v>
      </c>
      <c r="AN85" s="241"/>
      <c r="AO85" s="241" t="s">
        <v>1045</v>
      </c>
      <c r="AP85" s="241"/>
      <c r="AQ85" s="241" t="s">
        <v>619</v>
      </c>
      <c r="AR85" s="241"/>
      <c r="AS85" s="243" t="s">
        <v>1045</v>
      </c>
      <c r="AT85" s="241"/>
      <c r="AU85" s="241" t="s">
        <v>619</v>
      </c>
      <c r="AV85" s="241"/>
      <c r="AW85" s="241" t="s">
        <v>619</v>
      </c>
      <c r="AX85" s="241"/>
      <c r="AY85" s="243" t="s">
        <v>619</v>
      </c>
    </row>
    <row r="86" spans="1:51" s="19" customFormat="1" ht="79.2" x14ac:dyDescent="0.25">
      <c r="A86" s="148">
        <v>73</v>
      </c>
      <c r="B86" s="39" t="s">
        <v>705</v>
      </c>
      <c r="C86" s="125" t="s">
        <v>617</v>
      </c>
      <c r="D86" s="126" t="s">
        <v>617</v>
      </c>
      <c r="E86" s="126" t="s">
        <v>617</v>
      </c>
      <c r="F86" s="126"/>
      <c r="G86" s="127"/>
      <c r="H86" s="38"/>
      <c r="I86" s="231" t="s">
        <v>1212</v>
      </c>
      <c r="J86" s="237"/>
      <c r="K86" s="237" t="s">
        <v>114</v>
      </c>
      <c r="L86" s="231"/>
      <c r="M86" s="231" t="s">
        <v>1213</v>
      </c>
      <c r="N86" s="231"/>
      <c r="O86" s="231" t="s">
        <v>610</v>
      </c>
      <c r="P86" s="237"/>
      <c r="Q86" s="237" t="s">
        <v>1623</v>
      </c>
      <c r="R86" s="42"/>
      <c r="S86" s="43">
        <v>7</v>
      </c>
      <c r="T86" s="43">
        <v>5</v>
      </c>
      <c r="U86" s="43">
        <v>10</v>
      </c>
      <c r="V86" s="53">
        <f t="shared" si="5"/>
        <v>350</v>
      </c>
      <c r="W86" s="45"/>
      <c r="X86" s="255" t="s">
        <v>1214</v>
      </c>
      <c r="Y86" s="255"/>
      <c r="Z86" s="255"/>
      <c r="AA86" s="255"/>
      <c r="AB86" s="255" t="s">
        <v>1680</v>
      </c>
      <c r="AC86" s="255"/>
      <c r="AD86" s="255" t="s">
        <v>1054</v>
      </c>
      <c r="AE86" s="255"/>
      <c r="AF86" s="255" t="s">
        <v>1055</v>
      </c>
      <c r="AG86" s="42"/>
      <c r="AH86" s="43">
        <v>7</v>
      </c>
      <c r="AI86" s="43">
        <v>5</v>
      </c>
      <c r="AJ86" s="43">
        <v>10</v>
      </c>
      <c r="AK86" s="53">
        <f t="shared" si="1"/>
        <v>350</v>
      </c>
      <c r="AL86" s="45"/>
      <c r="AM86" s="241" t="s">
        <v>1318</v>
      </c>
      <c r="AN86" s="241"/>
      <c r="AO86" s="241" t="s">
        <v>1215</v>
      </c>
      <c r="AP86" s="241"/>
      <c r="AQ86" s="241" t="s">
        <v>1648</v>
      </c>
      <c r="AR86" s="241"/>
      <c r="AS86" s="243" t="s">
        <v>1439</v>
      </c>
      <c r="AT86" s="241"/>
      <c r="AU86" s="241" t="s">
        <v>619</v>
      </c>
      <c r="AV86" s="241"/>
      <c r="AW86" s="241" t="s">
        <v>619</v>
      </c>
      <c r="AX86" s="241"/>
      <c r="AY86" s="243" t="s">
        <v>619</v>
      </c>
    </row>
    <row r="87" spans="1:51" s="19" customFormat="1" ht="79.2" x14ac:dyDescent="0.25">
      <c r="A87" s="148">
        <v>74</v>
      </c>
      <c r="B87" s="39" t="s">
        <v>705</v>
      </c>
      <c r="C87" s="125" t="s">
        <v>617</v>
      </c>
      <c r="D87" s="126" t="s">
        <v>617</v>
      </c>
      <c r="E87" s="126" t="s">
        <v>617</v>
      </c>
      <c r="F87" s="126"/>
      <c r="G87" s="127"/>
      <c r="H87" s="38"/>
      <c r="I87" s="231" t="s">
        <v>1216</v>
      </c>
      <c r="J87" s="237"/>
      <c r="K87" s="237" t="s">
        <v>1127</v>
      </c>
      <c r="L87" s="231"/>
      <c r="M87" s="231" t="s">
        <v>1217</v>
      </c>
      <c r="N87" s="231"/>
      <c r="O87" s="231" t="s">
        <v>610</v>
      </c>
      <c r="P87" s="237"/>
      <c r="Q87" s="237" t="s">
        <v>1623</v>
      </c>
      <c r="R87" s="42"/>
      <c r="S87" s="43">
        <v>7</v>
      </c>
      <c r="T87" s="43">
        <v>5</v>
      </c>
      <c r="U87" s="43">
        <v>10</v>
      </c>
      <c r="V87" s="53">
        <f t="shared" si="5"/>
        <v>350</v>
      </c>
      <c r="W87" s="45"/>
      <c r="X87" s="255" t="s">
        <v>1218</v>
      </c>
      <c r="Y87" s="255"/>
      <c r="Z87" s="255"/>
      <c r="AA87" s="255"/>
      <c r="AB87" s="255" t="s">
        <v>1680</v>
      </c>
      <c r="AC87" s="255"/>
      <c r="AD87" s="255" t="s">
        <v>1054</v>
      </c>
      <c r="AE87" s="255"/>
      <c r="AF87" s="255" t="s">
        <v>1055</v>
      </c>
      <c r="AG87" s="42"/>
      <c r="AH87" s="43">
        <v>7</v>
      </c>
      <c r="AI87" s="43">
        <v>3</v>
      </c>
      <c r="AJ87" s="43">
        <v>10</v>
      </c>
      <c r="AK87" s="53">
        <f t="shared" si="1"/>
        <v>210</v>
      </c>
      <c r="AL87" s="45"/>
      <c r="AM87" s="241" t="s">
        <v>619</v>
      </c>
      <c r="AN87" s="241"/>
      <c r="AO87" s="241" t="s">
        <v>1045</v>
      </c>
      <c r="AP87" s="241"/>
      <c r="AQ87" s="241" t="s">
        <v>619</v>
      </c>
      <c r="AR87" s="241"/>
      <c r="AS87" s="243" t="s">
        <v>1045</v>
      </c>
      <c r="AT87" s="241"/>
      <c r="AU87" s="241" t="s">
        <v>619</v>
      </c>
      <c r="AV87" s="241"/>
      <c r="AW87" s="241" t="s">
        <v>619</v>
      </c>
      <c r="AX87" s="241"/>
      <c r="AY87" s="243" t="s">
        <v>619</v>
      </c>
    </row>
    <row r="88" spans="1:51" s="19" customFormat="1" ht="66" x14ac:dyDescent="0.25">
      <c r="A88" s="149">
        <v>75</v>
      </c>
      <c r="B88" s="39" t="s">
        <v>705</v>
      </c>
      <c r="C88" s="125" t="s">
        <v>617</v>
      </c>
      <c r="D88" s="126" t="s">
        <v>617</v>
      </c>
      <c r="E88" s="126" t="s">
        <v>617</v>
      </c>
      <c r="F88" s="126"/>
      <c r="G88" s="127"/>
      <c r="H88" s="38"/>
      <c r="I88" s="231" t="s">
        <v>1216</v>
      </c>
      <c r="J88" s="237"/>
      <c r="K88" s="237" t="s">
        <v>110</v>
      </c>
      <c r="L88" s="231"/>
      <c r="M88" s="231" t="s">
        <v>1219</v>
      </c>
      <c r="N88" s="231"/>
      <c r="O88" s="231" t="s">
        <v>608</v>
      </c>
      <c r="P88" s="237"/>
      <c r="Q88" s="237" t="s">
        <v>1623</v>
      </c>
      <c r="R88" s="42"/>
      <c r="S88" s="43">
        <v>7</v>
      </c>
      <c r="T88" s="43">
        <v>7</v>
      </c>
      <c r="U88" s="43">
        <v>3</v>
      </c>
      <c r="V88" s="53">
        <f t="shared" si="5"/>
        <v>147</v>
      </c>
      <c r="W88" s="45"/>
      <c r="X88" s="255" t="s">
        <v>1220</v>
      </c>
      <c r="Y88" s="255"/>
      <c r="Z88" s="255"/>
      <c r="AA88" s="255"/>
      <c r="AB88" s="255" t="s">
        <v>1680</v>
      </c>
      <c r="AC88" s="255"/>
      <c r="AD88" s="255" t="s">
        <v>1054</v>
      </c>
      <c r="AE88" s="255"/>
      <c r="AF88" s="255" t="s">
        <v>1055</v>
      </c>
      <c r="AG88" s="42"/>
      <c r="AH88" s="43">
        <v>7</v>
      </c>
      <c r="AI88" s="43">
        <v>5</v>
      </c>
      <c r="AJ88" s="43">
        <v>3</v>
      </c>
      <c r="AK88" s="53">
        <f t="shared" si="1"/>
        <v>105</v>
      </c>
      <c r="AL88" s="45"/>
      <c r="AM88" s="241" t="s">
        <v>619</v>
      </c>
      <c r="AN88" s="241"/>
      <c r="AO88" s="241" t="s">
        <v>1045</v>
      </c>
      <c r="AP88" s="241"/>
      <c r="AQ88" s="241" t="s">
        <v>619</v>
      </c>
      <c r="AR88" s="241"/>
      <c r="AS88" s="243" t="s">
        <v>1045</v>
      </c>
      <c r="AT88" s="241"/>
      <c r="AU88" s="241" t="s">
        <v>619</v>
      </c>
      <c r="AV88" s="241"/>
      <c r="AW88" s="241" t="s">
        <v>619</v>
      </c>
      <c r="AX88" s="241"/>
      <c r="AY88" s="243" t="s">
        <v>619</v>
      </c>
    </row>
    <row r="89" spans="1:51" s="19" customFormat="1" ht="71.25" customHeight="1" x14ac:dyDescent="0.25">
      <c r="A89" s="148">
        <v>76</v>
      </c>
      <c r="B89" s="39" t="s">
        <v>705</v>
      </c>
      <c r="C89" s="125" t="s">
        <v>617</v>
      </c>
      <c r="D89" s="126" t="s">
        <v>617</v>
      </c>
      <c r="E89" s="126" t="s">
        <v>617</v>
      </c>
      <c r="F89" s="126"/>
      <c r="G89" s="127"/>
      <c r="H89" s="38"/>
      <c r="I89" s="231" t="s">
        <v>1221</v>
      </c>
      <c r="J89" s="237"/>
      <c r="K89" s="237" t="s">
        <v>114</v>
      </c>
      <c r="L89" s="231"/>
      <c r="M89" s="231" t="s">
        <v>1222</v>
      </c>
      <c r="N89" s="231"/>
      <c r="O89" s="231" t="s">
        <v>158</v>
      </c>
      <c r="P89" s="237"/>
      <c r="Q89" s="237" t="s">
        <v>1623</v>
      </c>
      <c r="R89" s="42"/>
      <c r="S89" s="43">
        <v>7</v>
      </c>
      <c r="T89" s="43">
        <v>7</v>
      </c>
      <c r="U89" s="43">
        <v>9</v>
      </c>
      <c r="V89" s="53">
        <f t="shared" si="5"/>
        <v>441</v>
      </c>
      <c r="W89" s="45"/>
      <c r="X89" s="255" t="s">
        <v>1223</v>
      </c>
      <c r="Y89" s="255"/>
      <c r="Z89" s="255"/>
      <c r="AA89" s="255"/>
      <c r="AB89" s="255" t="s">
        <v>1678</v>
      </c>
      <c r="AC89" s="255"/>
      <c r="AD89" s="255" t="s">
        <v>1054</v>
      </c>
      <c r="AE89" s="255"/>
      <c r="AF89" s="255" t="s">
        <v>1055</v>
      </c>
      <c r="AG89" s="42"/>
      <c r="AH89" s="43">
        <v>7</v>
      </c>
      <c r="AI89" s="43">
        <v>5</v>
      </c>
      <c r="AJ89" s="43">
        <v>9</v>
      </c>
      <c r="AK89" s="53">
        <f t="shared" si="1"/>
        <v>315</v>
      </c>
      <c r="AL89" s="45"/>
      <c r="AM89" s="241" t="s">
        <v>1319</v>
      </c>
      <c r="AN89" s="241"/>
      <c r="AO89" s="241" t="s">
        <v>1399</v>
      </c>
      <c r="AP89" s="241"/>
      <c r="AQ89" s="241" t="s">
        <v>1679</v>
      </c>
      <c r="AR89" s="241"/>
      <c r="AS89" s="243" t="s">
        <v>1439</v>
      </c>
      <c r="AT89" s="241"/>
      <c r="AU89" s="282" t="s">
        <v>1613</v>
      </c>
      <c r="AV89" s="241"/>
      <c r="AW89" s="241" t="s">
        <v>1650</v>
      </c>
      <c r="AX89" s="241"/>
      <c r="AY89" s="242" t="s">
        <v>1439</v>
      </c>
    </row>
    <row r="90" spans="1:51" s="19" customFormat="1" ht="71.25" customHeight="1" x14ac:dyDescent="0.25">
      <c r="A90" s="148">
        <v>77</v>
      </c>
      <c r="B90" s="39" t="s">
        <v>705</v>
      </c>
      <c r="C90" s="125" t="s">
        <v>617</v>
      </c>
      <c r="D90" s="126" t="s">
        <v>617</v>
      </c>
      <c r="E90" s="126" t="s">
        <v>617</v>
      </c>
      <c r="F90" s="126"/>
      <c r="G90" s="127"/>
      <c r="H90" s="38"/>
      <c r="I90" s="231" t="s">
        <v>1221</v>
      </c>
      <c r="J90" s="237"/>
      <c r="K90" s="237" t="s">
        <v>114</v>
      </c>
      <c r="L90" s="231"/>
      <c r="M90" s="231" t="s">
        <v>1224</v>
      </c>
      <c r="N90" s="231"/>
      <c r="O90" s="231" t="s">
        <v>1225</v>
      </c>
      <c r="P90" s="237"/>
      <c r="Q90" s="237" t="s">
        <v>1623</v>
      </c>
      <c r="R90" s="42"/>
      <c r="S90" s="43">
        <v>7</v>
      </c>
      <c r="T90" s="43">
        <v>7</v>
      </c>
      <c r="U90" s="43">
        <v>7</v>
      </c>
      <c r="V90" s="53">
        <f t="shared" si="5"/>
        <v>343</v>
      </c>
      <c r="W90" s="45"/>
      <c r="X90" s="255" t="s">
        <v>1226</v>
      </c>
      <c r="Y90" s="255"/>
      <c r="Z90" s="255"/>
      <c r="AA90" s="255"/>
      <c r="AB90" s="255" t="s">
        <v>1678</v>
      </c>
      <c r="AC90" s="255"/>
      <c r="AD90" s="255" t="s">
        <v>1054</v>
      </c>
      <c r="AE90" s="255"/>
      <c r="AF90" s="255" t="s">
        <v>1055</v>
      </c>
      <c r="AG90" s="42"/>
      <c r="AH90" s="43">
        <v>7</v>
      </c>
      <c r="AI90" s="43">
        <v>5</v>
      </c>
      <c r="AJ90" s="43">
        <v>7</v>
      </c>
      <c r="AK90" s="53">
        <f t="shared" si="1"/>
        <v>245</v>
      </c>
      <c r="AL90" s="45"/>
      <c r="AM90" s="241" t="s">
        <v>1319</v>
      </c>
      <c r="AN90" s="241"/>
      <c r="AO90" s="241" t="s">
        <v>1399</v>
      </c>
      <c r="AP90" s="241"/>
      <c r="AQ90" s="241" t="s">
        <v>1679</v>
      </c>
      <c r="AR90" s="241"/>
      <c r="AS90" s="243" t="s">
        <v>1439</v>
      </c>
      <c r="AT90" s="241"/>
      <c r="AU90" s="282" t="s">
        <v>1613</v>
      </c>
      <c r="AV90" s="241"/>
      <c r="AW90" s="241" t="s">
        <v>1650</v>
      </c>
      <c r="AX90" s="241"/>
      <c r="AY90" s="242" t="s">
        <v>1439</v>
      </c>
    </row>
    <row r="91" spans="1:51" s="19" customFormat="1" ht="66.75" customHeight="1" x14ac:dyDescent="0.25">
      <c r="A91" s="148">
        <v>78</v>
      </c>
      <c r="B91" s="39" t="s">
        <v>705</v>
      </c>
      <c r="C91" s="125" t="s">
        <v>617</v>
      </c>
      <c r="D91" s="126" t="s">
        <v>617</v>
      </c>
      <c r="E91" s="126" t="s">
        <v>617</v>
      </c>
      <c r="F91" s="126"/>
      <c r="G91" s="127"/>
      <c r="H91" s="38"/>
      <c r="I91" s="231" t="s">
        <v>1227</v>
      </c>
      <c r="J91" s="237"/>
      <c r="K91" s="237" t="s">
        <v>146</v>
      </c>
      <c r="L91" s="231"/>
      <c r="M91" s="231" t="s">
        <v>1135</v>
      </c>
      <c r="N91" s="231"/>
      <c r="O91" s="231" t="s">
        <v>1136</v>
      </c>
      <c r="P91" s="237"/>
      <c r="Q91" s="237" t="s">
        <v>1623</v>
      </c>
      <c r="R91" s="42"/>
      <c r="S91" s="43">
        <v>7</v>
      </c>
      <c r="T91" s="43">
        <v>7</v>
      </c>
      <c r="U91" s="43">
        <v>9</v>
      </c>
      <c r="V91" s="53">
        <f t="shared" si="5"/>
        <v>441</v>
      </c>
      <c r="W91" s="45"/>
      <c r="X91" s="255" t="s">
        <v>1228</v>
      </c>
      <c r="Y91" s="255"/>
      <c r="Z91" s="255"/>
      <c r="AA91" s="255"/>
      <c r="AB91" s="255" t="s">
        <v>1678</v>
      </c>
      <c r="AC91" s="255"/>
      <c r="AD91" s="255" t="s">
        <v>1054</v>
      </c>
      <c r="AE91" s="255"/>
      <c r="AF91" s="255" t="s">
        <v>1055</v>
      </c>
      <c r="AG91" s="42"/>
      <c r="AH91" s="43">
        <v>7</v>
      </c>
      <c r="AI91" s="43">
        <v>5</v>
      </c>
      <c r="AJ91" s="43">
        <v>7</v>
      </c>
      <c r="AK91" s="53">
        <f t="shared" si="1"/>
        <v>245</v>
      </c>
      <c r="AL91" s="45"/>
      <c r="AM91" s="241" t="s">
        <v>1319</v>
      </c>
      <c r="AN91" s="241"/>
      <c r="AO91" s="241" t="s">
        <v>1399</v>
      </c>
      <c r="AP91" s="241"/>
      <c r="AQ91" s="241" t="s">
        <v>1679</v>
      </c>
      <c r="AR91" s="241"/>
      <c r="AS91" s="243" t="s">
        <v>1439</v>
      </c>
      <c r="AT91" s="241"/>
      <c r="AU91" s="282" t="s">
        <v>1613</v>
      </c>
      <c r="AV91" s="241"/>
      <c r="AW91" s="241" t="s">
        <v>1650</v>
      </c>
      <c r="AX91" s="241"/>
      <c r="AY91" s="242" t="s">
        <v>1439</v>
      </c>
    </row>
    <row r="92" spans="1:51" s="19" customFormat="1" ht="13.2" x14ac:dyDescent="0.25">
      <c r="A92" s="149">
        <v>79</v>
      </c>
      <c r="B92" s="154" t="s">
        <v>1229</v>
      </c>
      <c r="C92" s="129"/>
      <c r="D92" s="130"/>
      <c r="E92" s="130"/>
      <c r="F92" s="130"/>
      <c r="G92" s="131"/>
      <c r="H92" s="128"/>
      <c r="I92" s="238"/>
      <c r="J92" s="239"/>
      <c r="K92" s="239"/>
      <c r="L92" s="238"/>
      <c r="M92" s="238"/>
      <c r="N92" s="238"/>
      <c r="O92" s="238"/>
      <c r="P92" s="239"/>
      <c r="Q92" s="239"/>
      <c r="R92" s="134"/>
      <c r="S92" s="135"/>
      <c r="T92" s="135"/>
      <c r="U92" s="135"/>
      <c r="V92" s="136"/>
      <c r="W92" s="137"/>
      <c r="X92" s="257"/>
      <c r="Y92" s="257"/>
      <c r="Z92" s="257"/>
      <c r="AA92" s="257"/>
      <c r="AB92" s="257"/>
      <c r="AC92" s="257"/>
      <c r="AD92" s="257"/>
      <c r="AE92" s="257"/>
      <c r="AF92" s="257"/>
      <c r="AG92" s="134"/>
      <c r="AH92" s="135"/>
      <c r="AI92" s="135"/>
      <c r="AJ92" s="135"/>
      <c r="AK92" s="135"/>
      <c r="AL92" s="137"/>
      <c r="AM92" s="239"/>
      <c r="AN92" s="239"/>
      <c r="AO92" s="239"/>
      <c r="AP92" s="239"/>
      <c r="AQ92" s="239"/>
      <c r="AR92" s="239"/>
      <c r="AS92" s="247"/>
      <c r="AT92" s="239"/>
      <c r="AU92" s="239"/>
      <c r="AV92" s="239"/>
      <c r="AW92" s="239"/>
      <c r="AX92" s="239"/>
      <c r="AY92" s="247"/>
    </row>
    <row r="93" spans="1:51" s="19" customFormat="1" ht="54" customHeight="1" x14ac:dyDescent="0.25">
      <c r="A93" s="148">
        <v>80</v>
      </c>
      <c r="B93" s="39" t="s">
        <v>705</v>
      </c>
      <c r="C93" s="125" t="s">
        <v>617</v>
      </c>
      <c r="D93" s="126" t="s">
        <v>617</v>
      </c>
      <c r="E93" s="126"/>
      <c r="F93" s="126"/>
      <c r="G93" s="127"/>
      <c r="H93" s="38"/>
      <c r="I93" s="231" t="s">
        <v>1230</v>
      </c>
      <c r="J93" s="237"/>
      <c r="K93" s="237" t="s">
        <v>110</v>
      </c>
      <c r="L93" s="231"/>
      <c r="M93" s="231" t="s">
        <v>1294</v>
      </c>
      <c r="N93" s="231"/>
      <c r="O93" s="231" t="s">
        <v>608</v>
      </c>
      <c r="P93" s="237"/>
      <c r="Q93" s="237" t="s">
        <v>1681</v>
      </c>
      <c r="R93" s="42"/>
      <c r="S93" s="43">
        <v>7</v>
      </c>
      <c r="T93" s="43">
        <v>7</v>
      </c>
      <c r="U93" s="43">
        <v>3</v>
      </c>
      <c r="V93" s="53">
        <f t="shared" si="5"/>
        <v>147</v>
      </c>
      <c r="W93" s="45"/>
      <c r="X93" s="255" t="s">
        <v>1231</v>
      </c>
      <c r="Y93" s="255"/>
      <c r="Z93" s="255"/>
      <c r="AA93" s="255"/>
      <c r="AB93" s="255" t="s">
        <v>1682</v>
      </c>
      <c r="AC93" s="255"/>
      <c r="AD93" s="255" t="s">
        <v>1054</v>
      </c>
      <c r="AE93" s="255"/>
      <c r="AF93" s="255" t="s">
        <v>1055</v>
      </c>
      <c r="AG93" s="42"/>
      <c r="AH93" s="43">
        <v>7</v>
      </c>
      <c r="AI93" s="43">
        <v>5</v>
      </c>
      <c r="AJ93" s="43">
        <v>3</v>
      </c>
      <c r="AK93" s="53">
        <f t="shared" si="1"/>
        <v>105</v>
      </c>
      <c r="AL93" s="45"/>
      <c r="AM93" s="241" t="s">
        <v>619</v>
      </c>
      <c r="AN93" s="241"/>
      <c r="AO93" s="241" t="s">
        <v>1045</v>
      </c>
      <c r="AP93" s="241"/>
      <c r="AQ93" s="241" t="s">
        <v>619</v>
      </c>
      <c r="AR93" s="241"/>
      <c r="AS93" s="243" t="s">
        <v>1045</v>
      </c>
      <c r="AT93" s="241"/>
      <c r="AU93" s="241" t="s">
        <v>619</v>
      </c>
      <c r="AV93" s="241"/>
      <c r="AW93" s="241" t="s">
        <v>619</v>
      </c>
      <c r="AX93" s="241"/>
      <c r="AY93" s="243" t="s">
        <v>619</v>
      </c>
    </row>
    <row r="94" spans="1:51" s="19" customFormat="1" ht="39.6" x14ac:dyDescent="0.25">
      <c r="A94" s="148">
        <v>81</v>
      </c>
      <c r="B94" s="39" t="s">
        <v>705</v>
      </c>
      <c r="C94" s="125" t="s">
        <v>617</v>
      </c>
      <c r="D94" s="126" t="s">
        <v>617</v>
      </c>
      <c r="E94" s="126"/>
      <c r="F94" s="126"/>
      <c r="G94" s="127"/>
      <c r="H94" s="38"/>
      <c r="I94" s="231" t="s">
        <v>1230</v>
      </c>
      <c r="J94" s="237"/>
      <c r="K94" s="237" t="s">
        <v>110</v>
      </c>
      <c r="L94" s="231"/>
      <c r="M94" s="231" t="s">
        <v>1232</v>
      </c>
      <c r="N94" s="231"/>
      <c r="O94" s="231" t="s">
        <v>167</v>
      </c>
      <c r="P94" s="237"/>
      <c r="Q94" s="237" t="s">
        <v>1681</v>
      </c>
      <c r="R94" s="42"/>
      <c r="S94" s="43">
        <v>7</v>
      </c>
      <c r="T94" s="43">
        <v>7</v>
      </c>
      <c r="U94" s="43">
        <v>5</v>
      </c>
      <c r="V94" s="53">
        <f t="shared" si="5"/>
        <v>245</v>
      </c>
      <c r="W94" s="45"/>
      <c r="X94" s="255" t="s">
        <v>1233</v>
      </c>
      <c r="Y94" s="255"/>
      <c r="Z94" s="255"/>
      <c r="AA94" s="255"/>
      <c r="AB94" s="255" t="s">
        <v>1682</v>
      </c>
      <c r="AC94" s="255"/>
      <c r="AD94" s="255" t="s">
        <v>1054</v>
      </c>
      <c r="AE94" s="255"/>
      <c r="AF94" s="255" t="s">
        <v>1055</v>
      </c>
      <c r="AG94" s="42"/>
      <c r="AH94" s="43">
        <v>7</v>
      </c>
      <c r="AI94" s="43">
        <v>5</v>
      </c>
      <c r="AJ94" s="43">
        <v>5</v>
      </c>
      <c r="AK94" s="53">
        <f t="shared" si="1"/>
        <v>175</v>
      </c>
      <c r="AL94" s="45"/>
      <c r="AM94" s="241" t="s">
        <v>619</v>
      </c>
      <c r="AN94" s="241"/>
      <c r="AO94" s="241" t="s">
        <v>1045</v>
      </c>
      <c r="AP94" s="241"/>
      <c r="AQ94" s="241" t="s">
        <v>619</v>
      </c>
      <c r="AR94" s="241"/>
      <c r="AS94" s="243" t="s">
        <v>1045</v>
      </c>
      <c r="AT94" s="241"/>
      <c r="AU94" s="241" t="s">
        <v>619</v>
      </c>
      <c r="AV94" s="241"/>
      <c r="AW94" s="241" t="s">
        <v>619</v>
      </c>
      <c r="AX94" s="241"/>
      <c r="AY94" s="243" t="s">
        <v>619</v>
      </c>
    </row>
    <row r="95" spans="1:51" s="19" customFormat="1" ht="52.8" x14ac:dyDescent="0.25">
      <c r="A95" s="148">
        <v>82</v>
      </c>
      <c r="B95" s="39" t="s">
        <v>705</v>
      </c>
      <c r="C95" s="125" t="s">
        <v>617</v>
      </c>
      <c r="D95" s="126" t="s">
        <v>617</v>
      </c>
      <c r="E95" s="126"/>
      <c r="F95" s="126"/>
      <c r="G95" s="127"/>
      <c r="H95" s="38"/>
      <c r="I95" s="231" t="s">
        <v>1234</v>
      </c>
      <c r="J95" s="237"/>
      <c r="K95" s="237" t="s">
        <v>116</v>
      </c>
      <c r="L95" s="231"/>
      <c r="M95" s="231" t="s">
        <v>1235</v>
      </c>
      <c r="N95" s="231"/>
      <c r="O95" s="231" t="s">
        <v>1119</v>
      </c>
      <c r="P95" s="237"/>
      <c r="Q95" s="237" t="s">
        <v>1681</v>
      </c>
      <c r="R95" s="42"/>
      <c r="S95" s="43">
        <v>7</v>
      </c>
      <c r="T95" s="43">
        <v>5</v>
      </c>
      <c r="U95" s="43">
        <v>5</v>
      </c>
      <c r="V95" s="53">
        <f t="shared" si="5"/>
        <v>175</v>
      </c>
      <c r="W95" s="45"/>
      <c r="X95" s="255" t="s">
        <v>1236</v>
      </c>
      <c r="Y95" s="255"/>
      <c r="Z95" s="255"/>
      <c r="AA95" s="255"/>
      <c r="AB95" s="255" t="s">
        <v>1682</v>
      </c>
      <c r="AC95" s="255"/>
      <c r="AD95" s="255" t="s">
        <v>1054</v>
      </c>
      <c r="AE95" s="255"/>
      <c r="AF95" s="255" t="s">
        <v>1055</v>
      </c>
      <c r="AG95" s="42"/>
      <c r="AH95" s="43">
        <v>7</v>
      </c>
      <c r="AI95" s="43">
        <v>5</v>
      </c>
      <c r="AJ95" s="43">
        <v>5</v>
      </c>
      <c r="AK95" s="53">
        <f t="shared" si="1"/>
        <v>175</v>
      </c>
      <c r="AL95" s="45"/>
      <c r="AM95" s="241" t="s">
        <v>619</v>
      </c>
      <c r="AN95" s="241"/>
      <c r="AO95" s="241" t="s">
        <v>1045</v>
      </c>
      <c r="AP95" s="241"/>
      <c r="AQ95" s="241" t="s">
        <v>619</v>
      </c>
      <c r="AR95" s="241"/>
      <c r="AS95" s="243" t="s">
        <v>1045</v>
      </c>
      <c r="AT95" s="241"/>
      <c r="AU95" s="241" t="s">
        <v>619</v>
      </c>
      <c r="AV95" s="241"/>
      <c r="AW95" s="241" t="s">
        <v>619</v>
      </c>
      <c r="AX95" s="241"/>
      <c r="AY95" s="243" t="s">
        <v>619</v>
      </c>
    </row>
    <row r="96" spans="1:51" s="19" customFormat="1" ht="39.6" x14ac:dyDescent="0.25">
      <c r="A96" s="149">
        <v>83</v>
      </c>
      <c r="B96" s="39" t="s">
        <v>705</v>
      </c>
      <c r="C96" s="125" t="s">
        <v>617</v>
      </c>
      <c r="D96" s="126" t="s">
        <v>617</v>
      </c>
      <c r="E96" s="126"/>
      <c r="F96" s="126"/>
      <c r="G96" s="127"/>
      <c r="H96" s="38"/>
      <c r="I96" s="231" t="s">
        <v>1234</v>
      </c>
      <c r="J96" s="237"/>
      <c r="K96" s="237" t="s">
        <v>146</v>
      </c>
      <c r="L96" s="231"/>
      <c r="M96" s="231" t="s">
        <v>1135</v>
      </c>
      <c r="N96" s="231"/>
      <c r="O96" s="231" t="s">
        <v>1136</v>
      </c>
      <c r="P96" s="237"/>
      <c r="Q96" s="237" t="s">
        <v>1681</v>
      </c>
      <c r="R96" s="42"/>
      <c r="S96" s="43">
        <v>7</v>
      </c>
      <c r="T96" s="43">
        <v>5</v>
      </c>
      <c r="U96" s="43">
        <v>9</v>
      </c>
      <c r="V96" s="53">
        <f t="shared" si="5"/>
        <v>315</v>
      </c>
      <c r="W96" s="45"/>
      <c r="X96" s="255" t="s">
        <v>1237</v>
      </c>
      <c r="Y96" s="255"/>
      <c r="Z96" s="255"/>
      <c r="AA96" s="255"/>
      <c r="AB96" s="255" t="s">
        <v>1682</v>
      </c>
      <c r="AC96" s="255"/>
      <c r="AD96" s="255" t="s">
        <v>1054</v>
      </c>
      <c r="AE96" s="255"/>
      <c r="AF96" s="255" t="s">
        <v>1055</v>
      </c>
      <c r="AG96" s="42"/>
      <c r="AH96" s="43">
        <v>7</v>
      </c>
      <c r="AI96" s="43">
        <v>3</v>
      </c>
      <c r="AJ96" s="43">
        <v>9</v>
      </c>
      <c r="AK96" s="53">
        <f t="shared" si="1"/>
        <v>189</v>
      </c>
      <c r="AL96" s="45"/>
      <c r="AM96" s="241" t="s">
        <v>619</v>
      </c>
      <c r="AN96" s="241"/>
      <c r="AO96" s="241" t="s">
        <v>1045</v>
      </c>
      <c r="AP96" s="241"/>
      <c r="AQ96" s="241" t="s">
        <v>619</v>
      </c>
      <c r="AR96" s="241"/>
      <c r="AS96" s="243" t="s">
        <v>1045</v>
      </c>
      <c r="AT96" s="241"/>
      <c r="AU96" s="241" t="s">
        <v>619</v>
      </c>
      <c r="AV96" s="241"/>
      <c r="AW96" s="241" t="s">
        <v>619</v>
      </c>
      <c r="AX96" s="241"/>
      <c r="AY96" s="243" t="s">
        <v>619</v>
      </c>
    </row>
    <row r="97" spans="1:51" s="19" customFormat="1" ht="39.6" x14ac:dyDescent="0.25">
      <c r="A97" s="148">
        <v>84</v>
      </c>
      <c r="B97" s="39" t="s">
        <v>705</v>
      </c>
      <c r="C97" s="125" t="s">
        <v>617</v>
      </c>
      <c r="D97" s="126" t="s">
        <v>617</v>
      </c>
      <c r="E97" s="126"/>
      <c r="F97" s="126"/>
      <c r="G97" s="127"/>
      <c r="H97" s="38"/>
      <c r="I97" s="231" t="s">
        <v>1230</v>
      </c>
      <c r="J97" s="237"/>
      <c r="K97" s="237" t="s">
        <v>112</v>
      </c>
      <c r="L97" s="231"/>
      <c r="M97" s="231" t="s">
        <v>1238</v>
      </c>
      <c r="N97" s="231"/>
      <c r="O97" s="231" t="s">
        <v>148</v>
      </c>
      <c r="P97" s="237"/>
      <c r="Q97" s="237" t="s">
        <v>1681</v>
      </c>
      <c r="R97" s="42"/>
      <c r="S97" s="43">
        <v>7</v>
      </c>
      <c r="T97" s="43">
        <v>5</v>
      </c>
      <c r="U97" s="43">
        <v>5</v>
      </c>
      <c r="V97" s="53">
        <f t="shared" si="5"/>
        <v>175</v>
      </c>
      <c r="W97" s="45"/>
      <c r="X97" s="255" t="s">
        <v>1239</v>
      </c>
      <c r="Y97" s="255"/>
      <c r="Z97" s="255"/>
      <c r="AA97" s="255"/>
      <c r="AB97" s="255" t="s">
        <v>1682</v>
      </c>
      <c r="AC97" s="255"/>
      <c r="AD97" s="255" t="s">
        <v>1054</v>
      </c>
      <c r="AE97" s="255"/>
      <c r="AF97" s="255" t="s">
        <v>1055</v>
      </c>
      <c r="AG97" s="42"/>
      <c r="AH97" s="43">
        <v>7</v>
      </c>
      <c r="AI97" s="43">
        <v>5</v>
      </c>
      <c r="AJ97" s="43">
        <v>5</v>
      </c>
      <c r="AK97" s="53">
        <f t="shared" si="1"/>
        <v>175</v>
      </c>
      <c r="AL97" s="45"/>
      <c r="AM97" s="241" t="s">
        <v>619</v>
      </c>
      <c r="AN97" s="241"/>
      <c r="AO97" s="241" t="s">
        <v>1045</v>
      </c>
      <c r="AP97" s="241"/>
      <c r="AQ97" s="241" t="s">
        <v>619</v>
      </c>
      <c r="AR97" s="241"/>
      <c r="AS97" s="243" t="s">
        <v>1045</v>
      </c>
      <c r="AT97" s="241"/>
      <c r="AU97" s="241" t="s">
        <v>619</v>
      </c>
      <c r="AV97" s="241"/>
      <c r="AW97" s="241" t="s">
        <v>619</v>
      </c>
      <c r="AX97" s="241"/>
      <c r="AY97" s="243" t="s">
        <v>619</v>
      </c>
    </row>
    <row r="98" spans="1:51" s="19" customFormat="1" ht="66" x14ac:dyDescent="0.25">
      <c r="A98" s="148">
        <v>85</v>
      </c>
      <c r="B98" s="39" t="s">
        <v>705</v>
      </c>
      <c r="C98" s="125" t="s">
        <v>617</v>
      </c>
      <c r="D98" s="126" t="s">
        <v>617</v>
      </c>
      <c r="E98" s="126"/>
      <c r="F98" s="126"/>
      <c r="G98" s="127"/>
      <c r="H98" s="38"/>
      <c r="I98" s="231" t="s">
        <v>1395</v>
      </c>
      <c r="J98" s="237"/>
      <c r="K98" s="237" t="s">
        <v>1396</v>
      </c>
      <c r="L98" s="231"/>
      <c r="M98" s="231" t="s">
        <v>1396</v>
      </c>
      <c r="N98" s="231"/>
      <c r="O98" s="231" t="s">
        <v>1396</v>
      </c>
      <c r="P98" s="237"/>
      <c r="Q98" s="237" t="s">
        <v>1681</v>
      </c>
      <c r="R98" s="42"/>
      <c r="S98" s="43">
        <v>7</v>
      </c>
      <c r="T98" s="43">
        <v>7</v>
      </c>
      <c r="U98" s="43">
        <v>9</v>
      </c>
      <c r="V98" s="53">
        <f t="shared" si="5"/>
        <v>441</v>
      </c>
      <c r="W98" s="45"/>
      <c r="X98" s="255" t="s">
        <v>1397</v>
      </c>
      <c r="Y98" s="255"/>
      <c r="Z98" s="255"/>
      <c r="AA98" s="255"/>
      <c r="AB98" s="255" t="s">
        <v>1678</v>
      </c>
      <c r="AC98" s="255"/>
      <c r="AD98" s="255" t="s">
        <v>1054</v>
      </c>
      <c r="AE98" s="255"/>
      <c r="AF98" s="255" t="s">
        <v>1055</v>
      </c>
      <c r="AG98" s="42"/>
      <c r="AH98" s="43">
        <v>7</v>
      </c>
      <c r="AI98" s="43">
        <v>5</v>
      </c>
      <c r="AJ98" s="43">
        <v>9</v>
      </c>
      <c r="AK98" s="53">
        <f t="shared" si="1"/>
        <v>315</v>
      </c>
      <c r="AL98" s="45"/>
      <c r="AM98" s="241" t="s">
        <v>1318</v>
      </c>
      <c r="AN98" s="241"/>
      <c r="AO98" s="241" t="s">
        <v>1399</v>
      </c>
      <c r="AP98" s="241"/>
      <c r="AQ98" s="241" t="s">
        <v>1679</v>
      </c>
      <c r="AR98" s="241"/>
      <c r="AS98" s="243" t="s">
        <v>1439</v>
      </c>
      <c r="AT98" s="241"/>
      <c r="AU98" s="241" t="s">
        <v>619</v>
      </c>
      <c r="AV98" s="241"/>
      <c r="AW98" s="241" t="s">
        <v>619</v>
      </c>
      <c r="AX98" s="241"/>
      <c r="AY98" s="243" t="s">
        <v>619</v>
      </c>
    </row>
    <row r="99" spans="1:51" s="19" customFormat="1" ht="66" x14ac:dyDescent="0.25">
      <c r="A99" s="148">
        <v>86</v>
      </c>
      <c r="B99" s="39" t="s">
        <v>705</v>
      </c>
      <c r="C99" s="125" t="s">
        <v>617</v>
      </c>
      <c r="D99" s="126" t="s">
        <v>617</v>
      </c>
      <c r="E99" s="126"/>
      <c r="F99" s="126"/>
      <c r="G99" s="127"/>
      <c r="H99" s="38"/>
      <c r="I99" s="231" t="s">
        <v>1240</v>
      </c>
      <c r="J99" s="237"/>
      <c r="K99" s="237" t="s">
        <v>114</v>
      </c>
      <c r="L99" s="231"/>
      <c r="M99" s="231" t="s">
        <v>1241</v>
      </c>
      <c r="N99" s="231"/>
      <c r="O99" s="231" t="s">
        <v>158</v>
      </c>
      <c r="P99" s="237"/>
      <c r="Q99" s="237" t="s">
        <v>1681</v>
      </c>
      <c r="R99" s="42"/>
      <c r="S99" s="43">
        <v>7</v>
      </c>
      <c r="T99" s="43">
        <v>7</v>
      </c>
      <c r="U99" s="43">
        <v>7</v>
      </c>
      <c r="V99" s="53">
        <f t="shared" si="5"/>
        <v>343</v>
      </c>
      <c r="W99" s="45"/>
      <c r="X99" s="255" t="s">
        <v>1242</v>
      </c>
      <c r="Y99" s="255"/>
      <c r="Z99" s="255"/>
      <c r="AA99" s="255"/>
      <c r="AB99" s="255" t="s">
        <v>1678</v>
      </c>
      <c r="AC99" s="255"/>
      <c r="AD99" s="255" t="s">
        <v>1054</v>
      </c>
      <c r="AE99" s="255"/>
      <c r="AF99" s="255" t="s">
        <v>1055</v>
      </c>
      <c r="AG99" s="42"/>
      <c r="AH99" s="43">
        <v>7</v>
      </c>
      <c r="AI99" s="43">
        <v>5</v>
      </c>
      <c r="AJ99" s="43">
        <v>7</v>
      </c>
      <c r="AK99" s="53">
        <f t="shared" si="1"/>
        <v>245</v>
      </c>
      <c r="AL99" s="45"/>
      <c r="AM99" s="241" t="s">
        <v>1318</v>
      </c>
      <c r="AN99" s="241"/>
      <c r="AO99" s="241" t="s">
        <v>1399</v>
      </c>
      <c r="AP99" s="241"/>
      <c r="AQ99" s="241" t="s">
        <v>1679</v>
      </c>
      <c r="AR99" s="241"/>
      <c r="AS99" s="243" t="s">
        <v>1439</v>
      </c>
      <c r="AT99" s="241"/>
      <c r="AU99" s="241" t="s">
        <v>619</v>
      </c>
      <c r="AV99" s="241"/>
      <c r="AW99" s="241" t="s">
        <v>619</v>
      </c>
      <c r="AX99" s="241"/>
      <c r="AY99" s="243" t="s">
        <v>619</v>
      </c>
    </row>
    <row r="100" spans="1:51" s="19" customFormat="1" ht="66" x14ac:dyDescent="0.25">
      <c r="A100" s="149">
        <v>87</v>
      </c>
      <c r="B100" s="39" t="s">
        <v>705</v>
      </c>
      <c r="C100" s="125" t="s">
        <v>617</v>
      </c>
      <c r="D100" s="126" t="s">
        <v>617</v>
      </c>
      <c r="E100" s="126"/>
      <c r="F100" s="126"/>
      <c r="G100" s="127"/>
      <c r="H100" s="38"/>
      <c r="I100" s="231" t="s">
        <v>1240</v>
      </c>
      <c r="J100" s="237"/>
      <c r="K100" s="237" t="s">
        <v>114</v>
      </c>
      <c r="L100" s="231"/>
      <c r="M100" s="231" t="s">
        <v>1243</v>
      </c>
      <c r="N100" s="231"/>
      <c r="O100" s="231" t="s">
        <v>158</v>
      </c>
      <c r="P100" s="237"/>
      <c r="Q100" s="237" t="s">
        <v>1681</v>
      </c>
      <c r="R100" s="42"/>
      <c r="S100" s="43">
        <v>7</v>
      </c>
      <c r="T100" s="43">
        <v>7</v>
      </c>
      <c r="U100" s="43">
        <v>9</v>
      </c>
      <c r="V100" s="53">
        <f t="shared" si="5"/>
        <v>441</v>
      </c>
      <c r="W100" s="45"/>
      <c r="X100" s="255" t="s">
        <v>1244</v>
      </c>
      <c r="Y100" s="255"/>
      <c r="Z100" s="255"/>
      <c r="AA100" s="255"/>
      <c r="AB100" s="255" t="s">
        <v>1678</v>
      </c>
      <c r="AC100" s="255"/>
      <c r="AD100" s="255" t="s">
        <v>1054</v>
      </c>
      <c r="AE100" s="255"/>
      <c r="AF100" s="255" t="s">
        <v>1055</v>
      </c>
      <c r="AG100" s="42"/>
      <c r="AH100" s="43">
        <v>7</v>
      </c>
      <c r="AI100" s="43">
        <v>5</v>
      </c>
      <c r="AJ100" s="43">
        <v>9</v>
      </c>
      <c r="AK100" s="53">
        <f t="shared" si="1"/>
        <v>315</v>
      </c>
      <c r="AL100" s="45"/>
      <c r="AM100" s="241" t="s">
        <v>1318</v>
      </c>
      <c r="AN100" s="241"/>
      <c r="AO100" s="241" t="s">
        <v>1399</v>
      </c>
      <c r="AP100" s="241"/>
      <c r="AQ100" s="241" t="s">
        <v>1679</v>
      </c>
      <c r="AR100" s="241"/>
      <c r="AS100" s="243" t="s">
        <v>1439</v>
      </c>
      <c r="AT100" s="241"/>
      <c r="AU100" s="241" t="s">
        <v>619</v>
      </c>
      <c r="AV100" s="241"/>
      <c r="AW100" s="241" t="s">
        <v>619</v>
      </c>
      <c r="AX100" s="241"/>
      <c r="AY100" s="243" t="s">
        <v>619</v>
      </c>
    </row>
    <row r="101" spans="1:51" s="19" customFormat="1" ht="13.2" x14ac:dyDescent="0.25">
      <c r="A101" s="148">
        <v>88</v>
      </c>
      <c r="B101" s="154" t="s">
        <v>1245</v>
      </c>
      <c r="C101" s="129"/>
      <c r="D101" s="130"/>
      <c r="E101" s="130"/>
      <c r="F101" s="130"/>
      <c r="G101" s="131"/>
      <c r="H101" s="128"/>
      <c r="I101" s="238"/>
      <c r="J101" s="239"/>
      <c r="K101" s="239"/>
      <c r="L101" s="238"/>
      <c r="M101" s="238"/>
      <c r="N101" s="238"/>
      <c r="O101" s="238"/>
      <c r="P101" s="239"/>
      <c r="Q101" s="239"/>
      <c r="R101" s="134"/>
      <c r="S101" s="135"/>
      <c r="T101" s="135"/>
      <c r="U101" s="135"/>
      <c r="V101" s="136"/>
      <c r="W101" s="137"/>
      <c r="X101" s="257"/>
      <c r="Y101" s="257"/>
      <c r="Z101" s="257"/>
      <c r="AA101" s="257"/>
      <c r="AB101" s="257"/>
      <c r="AC101" s="257"/>
      <c r="AD101" s="257"/>
      <c r="AE101" s="257"/>
      <c r="AF101" s="257"/>
      <c r="AG101" s="134"/>
      <c r="AH101" s="135"/>
      <c r="AI101" s="135"/>
      <c r="AJ101" s="135"/>
      <c r="AK101" s="135"/>
      <c r="AL101" s="137"/>
      <c r="AM101" s="239"/>
      <c r="AN101" s="239"/>
      <c r="AO101" s="239"/>
      <c r="AP101" s="239"/>
      <c r="AQ101" s="239"/>
      <c r="AR101" s="239"/>
      <c r="AS101" s="247"/>
      <c r="AT101" s="239"/>
      <c r="AU101" s="239"/>
      <c r="AV101" s="239"/>
      <c r="AW101" s="239"/>
      <c r="AX101" s="239"/>
      <c r="AY101" s="247"/>
    </row>
    <row r="102" spans="1:51" s="19" customFormat="1" ht="52.8" x14ac:dyDescent="0.25">
      <c r="A102" s="148">
        <v>89</v>
      </c>
      <c r="B102" s="39" t="s">
        <v>705</v>
      </c>
      <c r="C102" s="125" t="s">
        <v>617</v>
      </c>
      <c r="D102" s="126" t="s">
        <v>617</v>
      </c>
      <c r="E102" s="126"/>
      <c r="F102" s="126"/>
      <c r="G102" s="127"/>
      <c r="H102" s="38"/>
      <c r="I102" s="231" t="s">
        <v>1246</v>
      </c>
      <c r="J102" s="237"/>
      <c r="K102" s="237" t="s">
        <v>114</v>
      </c>
      <c r="L102" s="231"/>
      <c r="M102" s="231" t="s">
        <v>1247</v>
      </c>
      <c r="N102" s="231"/>
      <c r="O102" s="231" t="s">
        <v>608</v>
      </c>
      <c r="P102" s="237"/>
      <c r="Q102" s="237" t="s">
        <v>1623</v>
      </c>
      <c r="R102" s="42"/>
      <c r="S102" s="43">
        <v>7</v>
      </c>
      <c r="T102" s="43">
        <v>5</v>
      </c>
      <c r="U102" s="43">
        <v>5</v>
      </c>
      <c r="V102" s="53">
        <f t="shared" si="5"/>
        <v>175</v>
      </c>
      <c r="W102" s="45"/>
      <c r="X102" s="255" t="s">
        <v>1248</v>
      </c>
      <c r="Y102" s="255"/>
      <c r="Z102" s="255" t="s">
        <v>612</v>
      </c>
      <c r="AA102" s="255"/>
      <c r="AB102" s="255" t="s">
        <v>1104</v>
      </c>
      <c r="AC102" s="255"/>
      <c r="AD102" s="255" t="s">
        <v>1054</v>
      </c>
      <c r="AE102" s="255"/>
      <c r="AF102" s="255" t="s">
        <v>1055</v>
      </c>
      <c r="AG102" s="42"/>
      <c r="AH102" s="43">
        <v>7</v>
      </c>
      <c r="AI102" s="43">
        <v>3</v>
      </c>
      <c r="AJ102" s="43">
        <v>5</v>
      </c>
      <c r="AK102" s="53">
        <f t="shared" si="1"/>
        <v>105</v>
      </c>
      <c r="AL102" s="45"/>
      <c r="AM102" s="241" t="s">
        <v>619</v>
      </c>
      <c r="AN102" s="241"/>
      <c r="AO102" s="241" t="s">
        <v>1045</v>
      </c>
      <c r="AP102" s="241"/>
      <c r="AQ102" s="241" t="s">
        <v>619</v>
      </c>
      <c r="AR102" s="241"/>
      <c r="AS102" s="243" t="s">
        <v>1045</v>
      </c>
      <c r="AT102" s="241"/>
      <c r="AU102" s="241" t="s">
        <v>619</v>
      </c>
      <c r="AV102" s="241"/>
      <c r="AW102" s="241" t="s">
        <v>619</v>
      </c>
      <c r="AX102" s="241"/>
      <c r="AY102" s="243" t="s">
        <v>619</v>
      </c>
    </row>
    <row r="103" spans="1:51" s="19" customFormat="1" ht="79.2" x14ac:dyDescent="0.25">
      <c r="A103" s="148">
        <v>90</v>
      </c>
      <c r="B103" s="39" t="s">
        <v>705</v>
      </c>
      <c r="C103" s="125" t="s">
        <v>617</v>
      </c>
      <c r="D103" s="126" t="s">
        <v>617</v>
      </c>
      <c r="E103" s="126"/>
      <c r="F103" s="126"/>
      <c r="G103" s="127"/>
      <c r="H103" s="38"/>
      <c r="I103" s="231" t="s">
        <v>1249</v>
      </c>
      <c r="J103" s="237"/>
      <c r="K103" s="237" t="s">
        <v>114</v>
      </c>
      <c r="L103" s="231"/>
      <c r="M103" s="231" t="s">
        <v>1250</v>
      </c>
      <c r="N103" s="231"/>
      <c r="O103" s="231" t="s">
        <v>1053</v>
      </c>
      <c r="P103" s="237"/>
      <c r="Q103" s="237" t="s">
        <v>1623</v>
      </c>
      <c r="R103" s="42"/>
      <c r="S103" s="43">
        <v>7</v>
      </c>
      <c r="T103" s="43">
        <v>7</v>
      </c>
      <c r="U103" s="43">
        <v>10</v>
      </c>
      <c r="V103" s="53">
        <f t="shared" si="5"/>
        <v>490</v>
      </c>
      <c r="W103" s="45"/>
      <c r="X103" s="255" t="s">
        <v>1251</v>
      </c>
      <c r="Y103" s="255"/>
      <c r="Z103" s="255"/>
      <c r="AA103" s="255"/>
      <c r="AB103" s="255" t="s">
        <v>1104</v>
      </c>
      <c r="AC103" s="255"/>
      <c r="AD103" s="255" t="s">
        <v>1054</v>
      </c>
      <c r="AE103" s="255"/>
      <c r="AF103" s="255" t="s">
        <v>1055</v>
      </c>
      <c r="AG103" s="42"/>
      <c r="AH103" s="43">
        <v>7</v>
      </c>
      <c r="AI103" s="43">
        <v>5</v>
      </c>
      <c r="AJ103" s="43">
        <v>10</v>
      </c>
      <c r="AK103" s="53">
        <f t="shared" si="1"/>
        <v>350</v>
      </c>
      <c r="AL103" s="45"/>
      <c r="AM103" s="241" t="s">
        <v>887</v>
      </c>
      <c r="AN103" s="241"/>
      <c r="AO103" s="241" t="s">
        <v>1045</v>
      </c>
      <c r="AP103" s="241"/>
      <c r="AQ103" s="241" t="s">
        <v>619</v>
      </c>
      <c r="AR103" s="241"/>
      <c r="AS103" s="243" t="s">
        <v>1045</v>
      </c>
      <c r="AT103" s="241"/>
      <c r="AU103" s="244" t="s">
        <v>1613</v>
      </c>
      <c r="AV103" s="241"/>
      <c r="AW103" s="241" t="s">
        <v>1651</v>
      </c>
      <c r="AX103" s="241"/>
      <c r="AY103" s="242" t="s">
        <v>1439</v>
      </c>
    </row>
    <row r="104" spans="1:51" s="19" customFormat="1" ht="52.8" x14ac:dyDescent="0.25">
      <c r="A104" s="149">
        <v>91</v>
      </c>
      <c r="B104" s="39" t="s">
        <v>705</v>
      </c>
      <c r="C104" s="125" t="s">
        <v>617</v>
      </c>
      <c r="D104" s="126" t="s">
        <v>617</v>
      </c>
      <c r="E104" s="126"/>
      <c r="F104" s="126"/>
      <c r="G104" s="127"/>
      <c r="H104" s="38"/>
      <c r="I104" s="231" t="s">
        <v>1252</v>
      </c>
      <c r="J104" s="237"/>
      <c r="K104" s="237" t="s">
        <v>110</v>
      </c>
      <c r="L104" s="231"/>
      <c r="M104" s="231" t="s">
        <v>1253</v>
      </c>
      <c r="N104" s="231"/>
      <c r="O104" s="231" t="s">
        <v>610</v>
      </c>
      <c r="P104" s="237"/>
      <c r="Q104" s="237" t="s">
        <v>1623</v>
      </c>
      <c r="R104" s="42"/>
      <c r="S104" s="43">
        <v>7</v>
      </c>
      <c r="T104" s="43">
        <v>7</v>
      </c>
      <c r="U104" s="43">
        <v>10</v>
      </c>
      <c r="V104" s="53">
        <f t="shared" si="5"/>
        <v>490</v>
      </c>
      <c r="W104" s="45"/>
      <c r="X104" s="255" t="s">
        <v>1254</v>
      </c>
      <c r="Y104" s="255"/>
      <c r="Z104" s="255" t="s">
        <v>612</v>
      </c>
      <c r="AA104" s="255"/>
      <c r="AB104" s="255" t="s">
        <v>1104</v>
      </c>
      <c r="AC104" s="255"/>
      <c r="AD104" s="255" t="s">
        <v>1054</v>
      </c>
      <c r="AE104" s="255"/>
      <c r="AF104" s="255" t="s">
        <v>1055</v>
      </c>
      <c r="AG104" s="42"/>
      <c r="AH104" s="43">
        <v>7</v>
      </c>
      <c r="AI104" s="43">
        <v>5</v>
      </c>
      <c r="AJ104" s="43">
        <v>10</v>
      </c>
      <c r="AK104" s="53">
        <f t="shared" si="1"/>
        <v>350</v>
      </c>
      <c r="AL104" s="45"/>
      <c r="AM104" s="241" t="s">
        <v>887</v>
      </c>
      <c r="AN104" s="241"/>
      <c r="AO104" s="241" t="s">
        <v>1045</v>
      </c>
      <c r="AP104" s="241"/>
      <c r="AQ104" s="241" t="s">
        <v>619</v>
      </c>
      <c r="AR104" s="241"/>
      <c r="AS104" s="243" t="s">
        <v>1045</v>
      </c>
      <c r="AT104" s="241"/>
      <c r="AU104" s="244" t="s">
        <v>1613</v>
      </c>
      <c r="AV104" s="241"/>
      <c r="AW104" s="241" t="s">
        <v>1651</v>
      </c>
      <c r="AX104" s="241"/>
      <c r="AY104" s="242" t="s">
        <v>1439</v>
      </c>
    </row>
    <row r="105" spans="1:51" s="19" customFormat="1" ht="39.6" x14ac:dyDescent="0.25">
      <c r="A105" s="148">
        <v>92</v>
      </c>
      <c r="B105" s="39" t="s">
        <v>705</v>
      </c>
      <c r="C105" s="125" t="s">
        <v>617</v>
      </c>
      <c r="D105" s="126" t="s">
        <v>617</v>
      </c>
      <c r="E105" s="126"/>
      <c r="F105" s="126"/>
      <c r="G105" s="127"/>
      <c r="H105" s="38"/>
      <c r="I105" s="231" t="s">
        <v>1295</v>
      </c>
      <c r="J105" s="237"/>
      <c r="K105" s="237" t="s">
        <v>110</v>
      </c>
      <c r="L105" s="231"/>
      <c r="M105" s="231" t="s">
        <v>1255</v>
      </c>
      <c r="N105" s="231"/>
      <c r="O105" s="231" t="s">
        <v>1256</v>
      </c>
      <c r="P105" s="237"/>
      <c r="Q105" s="237" t="s">
        <v>1623</v>
      </c>
      <c r="R105" s="42"/>
      <c r="S105" s="43">
        <v>7</v>
      </c>
      <c r="T105" s="43">
        <v>7</v>
      </c>
      <c r="U105" s="43">
        <v>10</v>
      </c>
      <c r="V105" s="53">
        <f t="shared" si="5"/>
        <v>490</v>
      </c>
      <c r="W105" s="45"/>
      <c r="X105" s="255" t="s">
        <v>1257</v>
      </c>
      <c r="Y105" s="255"/>
      <c r="Z105" s="255" t="s">
        <v>612</v>
      </c>
      <c r="AA105" s="255"/>
      <c r="AB105" s="255" t="s">
        <v>1104</v>
      </c>
      <c r="AC105" s="255"/>
      <c r="AD105" s="255" t="s">
        <v>1054</v>
      </c>
      <c r="AE105" s="255"/>
      <c r="AF105" s="255" t="s">
        <v>1055</v>
      </c>
      <c r="AG105" s="42"/>
      <c r="AH105" s="43">
        <v>7</v>
      </c>
      <c r="AI105" s="43">
        <v>5</v>
      </c>
      <c r="AJ105" s="43">
        <v>10</v>
      </c>
      <c r="AK105" s="53">
        <f t="shared" si="1"/>
        <v>350</v>
      </c>
      <c r="AL105" s="45"/>
      <c r="AM105" s="241" t="s">
        <v>887</v>
      </c>
      <c r="AN105" s="241"/>
      <c r="AO105" s="241" t="s">
        <v>1045</v>
      </c>
      <c r="AP105" s="241"/>
      <c r="AQ105" s="241" t="s">
        <v>619</v>
      </c>
      <c r="AR105" s="241"/>
      <c r="AS105" s="243" t="s">
        <v>1045</v>
      </c>
      <c r="AT105" s="241"/>
      <c r="AU105" s="244" t="s">
        <v>1613</v>
      </c>
      <c r="AV105" s="241"/>
      <c r="AW105" s="241" t="s">
        <v>1651</v>
      </c>
      <c r="AX105" s="241"/>
      <c r="AY105" s="242" t="s">
        <v>1439</v>
      </c>
    </row>
    <row r="106" spans="1:51" s="19" customFormat="1" ht="39.6" x14ac:dyDescent="0.25">
      <c r="A106" s="148">
        <v>93</v>
      </c>
      <c r="B106" s="39" t="s">
        <v>705</v>
      </c>
      <c r="C106" s="125" t="s">
        <v>617</v>
      </c>
      <c r="D106" s="126" t="s">
        <v>617</v>
      </c>
      <c r="E106" s="126"/>
      <c r="F106" s="126"/>
      <c r="G106" s="127"/>
      <c r="H106" s="38"/>
      <c r="I106" s="231" t="s">
        <v>1296</v>
      </c>
      <c r="J106" s="237"/>
      <c r="K106" s="237" t="s">
        <v>110</v>
      </c>
      <c r="L106" s="231"/>
      <c r="M106" s="231" t="s">
        <v>1258</v>
      </c>
      <c r="N106" s="231"/>
      <c r="O106" s="231" t="s">
        <v>156</v>
      </c>
      <c r="P106" s="237"/>
      <c r="Q106" s="237" t="s">
        <v>1623</v>
      </c>
      <c r="R106" s="42"/>
      <c r="S106" s="43">
        <v>5</v>
      </c>
      <c r="T106" s="43">
        <v>7</v>
      </c>
      <c r="U106" s="43">
        <v>7</v>
      </c>
      <c r="V106" s="53">
        <f t="shared" si="5"/>
        <v>245</v>
      </c>
      <c r="W106" s="45"/>
      <c r="X106" s="255" t="s">
        <v>1259</v>
      </c>
      <c r="Y106" s="255"/>
      <c r="Z106" s="255"/>
      <c r="AA106" s="255"/>
      <c r="AB106" s="255" t="s">
        <v>1104</v>
      </c>
      <c r="AC106" s="255"/>
      <c r="AD106" s="255" t="s">
        <v>1054</v>
      </c>
      <c r="AE106" s="255"/>
      <c r="AF106" s="255" t="s">
        <v>1055</v>
      </c>
      <c r="AG106" s="42"/>
      <c r="AH106" s="43">
        <v>5</v>
      </c>
      <c r="AI106" s="43">
        <v>5</v>
      </c>
      <c r="AJ106" s="43">
        <v>7</v>
      </c>
      <c r="AK106" s="53">
        <f t="shared" ref="AK106:AK107" si="6">AH106*AI106*AJ106</f>
        <v>175</v>
      </c>
      <c r="AL106" s="45"/>
      <c r="AM106" s="241" t="s">
        <v>619</v>
      </c>
      <c r="AN106" s="241"/>
      <c r="AO106" s="241" t="s">
        <v>1045</v>
      </c>
      <c r="AP106" s="241"/>
      <c r="AQ106" s="241" t="s">
        <v>619</v>
      </c>
      <c r="AR106" s="241"/>
      <c r="AS106" s="243" t="s">
        <v>1045</v>
      </c>
      <c r="AT106" s="241"/>
      <c r="AU106" s="241" t="s">
        <v>619</v>
      </c>
      <c r="AV106" s="241"/>
      <c r="AW106" s="241" t="s">
        <v>619</v>
      </c>
      <c r="AX106" s="241"/>
      <c r="AY106" s="243" t="s">
        <v>619</v>
      </c>
    </row>
    <row r="107" spans="1:51" s="19" customFormat="1" ht="66" x14ac:dyDescent="0.25">
      <c r="A107" s="148">
        <v>94</v>
      </c>
      <c r="B107" s="39" t="s">
        <v>705</v>
      </c>
      <c r="C107" s="125" t="s">
        <v>617</v>
      </c>
      <c r="D107" s="126" t="s">
        <v>617</v>
      </c>
      <c r="E107" s="126"/>
      <c r="F107" s="126"/>
      <c r="G107" s="127"/>
      <c r="H107" s="38"/>
      <c r="I107" s="231" t="s">
        <v>1398</v>
      </c>
      <c r="J107" s="237"/>
      <c r="K107" s="237" t="s">
        <v>1396</v>
      </c>
      <c r="L107" s="231"/>
      <c r="M107" s="231" t="s">
        <v>1396</v>
      </c>
      <c r="N107" s="231"/>
      <c r="O107" s="231" t="s">
        <v>1396</v>
      </c>
      <c r="P107" s="237"/>
      <c r="Q107" s="237" t="s">
        <v>1623</v>
      </c>
      <c r="R107" s="42"/>
      <c r="S107" s="43">
        <v>7</v>
      </c>
      <c r="T107" s="43">
        <v>7</v>
      </c>
      <c r="U107" s="43">
        <v>9</v>
      </c>
      <c r="V107" s="53">
        <f t="shared" si="5"/>
        <v>441</v>
      </c>
      <c r="W107" s="45"/>
      <c r="X107" s="255" t="s">
        <v>1397</v>
      </c>
      <c r="Y107" s="255"/>
      <c r="Z107" s="255"/>
      <c r="AA107" s="255"/>
      <c r="AB107" s="255" t="s">
        <v>1678</v>
      </c>
      <c r="AC107" s="255"/>
      <c r="AD107" s="255" t="s">
        <v>1054</v>
      </c>
      <c r="AE107" s="255"/>
      <c r="AF107" s="255" t="s">
        <v>1055</v>
      </c>
      <c r="AG107" s="42"/>
      <c r="AH107" s="43">
        <v>7</v>
      </c>
      <c r="AI107" s="43">
        <v>5</v>
      </c>
      <c r="AJ107" s="43">
        <v>9</v>
      </c>
      <c r="AK107" s="53">
        <f t="shared" si="6"/>
        <v>315</v>
      </c>
      <c r="AL107" s="45"/>
      <c r="AM107" s="241" t="s">
        <v>1318</v>
      </c>
      <c r="AN107" s="241"/>
      <c r="AO107" s="241" t="s">
        <v>1399</v>
      </c>
      <c r="AP107" s="241"/>
      <c r="AQ107" s="241" t="s">
        <v>1679</v>
      </c>
      <c r="AR107" s="241"/>
      <c r="AS107" s="243" t="s">
        <v>1439</v>
      </c>
      <c r="AT107" s="241"/>
      <c r="AU107" s="241" t="s">
        <v>619</v>
      </c>
      <c r="AV107" s="241"/>
      <c r="AW107" s="241" t="s">
        <v>619</v>
      </c>
      <c r="AX107" s="241"/>
      <c r="AY107" s="243" t="s">
        <v>619</v>
      </c>
    </row>
    <row r="108" spans="1:51" s="19" customFormat="1" ht="13.2" x14ac:dyDescent="0.25">
      <c r="A108" s="149">
        <v>95</v>
      </c>
      <c r="B108" s="154" t="s">
        <v>1260</v>
      </c>
      <c r="C108" s="129"/>
      <c r="D108" s="130"/>
      <c r="E108" s="130"/>
      <c r="F108" s="130"/>
      <c r="G108" s="131"/>
      <c r="H108" s="128"/>
      <c r="I108" s="238"/>
      <c r="J108" s="239"/>
      <c r="K108" s="239"/>
      <c r="L108" s="238"/>
      <c r="M108" s="238"/>
      <c r="N108" s="238"/>
      <c r="O108" s="238"/>
      <c r="P108" s="239"/>
      <c r="Q108" s="239"/>
      <c r="R108" s="134"/>
      <c r="S108" s="135"/>
      <c r="T108" s="135"/>
      <c r="U108" s="135"/>
      <c r="V108" s="136"/>
      <c r="W108" s="137"/>
      <c r="X108" s="257"/>
      <c r="Y108" s="257"/>
      <c r="Z108" s="257"/>
      <c r="AA108" s="257"/>
      <c r="AB108" s="257"/>
      <c r="AC108" s="257"/>
      <c r="AD108" s="257"/>
      <c r="AE108" s="257"/>
      <c r="AF108" s="257"/>
      <c r="AG108" s="134"/>
      <c r="AH108" s="135"/>
      <c r="AI108" s="135"/>
      <c r="AJ108" s="135"/>
      <c r="AK108" s="135"/>
      <c r="AL108" s="137"/>
      <c r="AM108" s="239"/>
      <c r="AN108" s="239"/>
      <c r="AO108" s="239"/>
      <c r="AP108" s="239"/>
      <c r="AQ108" s="239"/>
      <c r="AR108" s="239"/>
      <c r="AS108" s="247"/>
      <c r="AT108" s="239"/>
      <c r="AU108" s="239"/>
      <c r="AV108" s="239"/>
      <c r="AW108" s="239"/>
      <c r="AX108" s="239"/>
      <c r="AY108" s="247"/>
    </row>
    <row r="109" spans="1:51" s="19" customFormat="1" ht="79.2" x14ac:dyDescent="0.25">
      <c r="A109" s="148">
        <v>96</v>
      </c>
      <c r="B109" s="39" t="s">
        <v>705</v>
      </c>
      <c r="C109" s="125" t="s">
        <v>617</v>
      </c>
      <c r="D109" s="126" t="s">
        <v>617</v>
      </c>
      <c r="E109" s="126"/>
      <c r="F109" s="126"/>
      <c r="G109" s="127"/>
      <c r="H109" s="38"/>
      <c r="I109" s="231" t="s">
        <v>1261</v>
      </c>
      <c r="J109" s="237"/>
      <c r="K109" s="237" t="s">
        <v>116</v>
      </c>
      <c r="L109" s="231"/>
      <c r="M109" s="231" t="s">
        <v>1262</v>
      </c>
      <c r="N109" s="231"/>
      <c r="O109" s="231" t="s">
        <v>1263</v>
      </c>
      <c r="P109" s="237"/>
      <c r="Q109" s="237" t="s">
        <v>1642</v>
      </c>
      <c r="R109" s="42"/>
      <c r="S109" s="43">
        <v>7</v>
      </c>
      <c r="T109" s="43">
        <v>5</v>
      </c>
      <c r="U109" s="43">
        <v>5</v>
      </c>
      <c r="V109" s="53">
        <f t="shared" si="5"/>
        <v>175</v>
      </c>
      <c r="W109" s="45"/>
      <c r="X109" s="255" t="s">
        <v>1646</v>
      </c>
      <c r="Y109" s="255"/>
      <c r="Z109" s="255"/>
      <c r="AA109" s="255"/>
      <c r="AB109" s="255" t="s">
        <v>1683</v>
      </c>
      <c r="AC109" s="255"/>
      <c r="AD109" s="255" t="s">
        <v>1054</v>
      </c>
      <c r="AE109" s="255"/>
      <c r="AF109" s="255" t="s">
        <v>1055</v>
      </c>
      <c r="AG109" s="42"/>
      <c r="AH109" s="43">
        <v>7</v>
      </c>
      <c r="AI109" s="43">
        <v>5</v>
      </c>
      <c r="AJ109" s="43">
        <v>5</v>
      </c>
      <c r="AK109" s="53">
        <f t="shared" ref="AK109:AK115" si="7">AH109*AI109*AJ109</f>
        <v>175</v>
      </c>
      <c r="AL109" s="45"/>
      <c r="AM109" s="241" t="s">
        <v>619</v>
      </c>
      <c r="AN109" s="241"/>
      <c r="AO109" s="241" t="s">
        <v>1045</v>
      </c>
      <c r="AP109" s="241"/>
      <c r="AQ109" s="241" t="s">
        <v>619</v>
      </c>
      <c r="AR109" s="241"/>
      <c r="AS109" s="243" t="s">
        <v>1045</v>
      </c>
      <c r="AT109" s="241"/>
      <c r="AU109" s="241" t="s">
        <v>619</v>
      </c>
      <c r="AV109" s="241"/>
      <c r="AW109" s="241" t="s">
        <v>619</v>
      </c>
      <c r="AX109" s="241"/>
      <c r="AY109" s="243" t="s">
        <v>619</v>
      </c>
    </row>
    <row r="110" spans="1:51" s="19" customFormat="1" ht="72" customHeight="1" x14ac:dyDescent="0.25">
      <c r="A110" s="148">
        <v>97</v>
      </c>
      <c r="B110" s="39" t="s">
        <v>705</v>
      </c>
      <c r="C110" s="125" t="s">
        <v>617</v>
      </c>
      <c r="D110" s="126" t="s">
        <v>617</v>
      </c>
      <c r="E110" s="126"/>
      <c r="F110" s="126"/>
      <c r="G110" s="127"/>
      <c r="H110" s="38"/>
      <c r="I110" s="231" t="s">
        <v>1264</v>
      </c>
      <c r="J110" s="237"/>
      <c r="K110" s="237" t="s">
        <v>116</v>
      </c>
      <c r="L110" s="231"/>
      <c r="M110" s="231" t="s">
        <v>1265</v>
      </c>
      <c r="N110" s="231"/>
      <c r="O110" s="231" t="s">
        <v>152</v>
      </c>
      <c r="P110" s="237"/>
      <c r="Q110" s="237" t="s">
        <v>1642</v>
      </c>
      <c r="R110" s="42"/>
      <c r="S110" s="43">
        <v>3</v>
      </c>
      <c r="T110" s="43">
        <v>7</v>
      </c>
      <c r="U110" s="43">
        <v>2</v>
      </c>
      <c r="V110" s="53">
        <f t="shared" si="5"/>
        <v>42</v>
      </c>
      <c r="W110" s="45"/>
      <c r="X110" s="255" t="s">
        <v>1266</v>
      </c>
      <c r="Y110" s="255"/>
      <c r="Z110" s="255"/>
      <c r="AA110" s="255"/>
      <c r="AB110" s="255" t="s">
        <v>1683</v>
      </c>
      <c r="AC110" s="255"/>
      <c r="AD110" s="255" t="s">
        <v>1054</v>
      </c>
      <c r="AE110" s="255"/>
      <c r="AF110" s="255" t="s">
        <v>1055</v>
      </c>
      <c r="AG110" s="42"/>
      <c r="AH110" s="43">
        <v>3</v>
      </c>
      <c r="AI110" s="43">
        <v>7</v>
      </c>
      <c r="AJ110" s="43">
        <v>2</v>
      </c>
      <c r="AK110" s="53">
        <f t="shared" si="7"/>
        <v>42</v>
      </c>
      <c r="AL110" s="45"/>
      <c r="AM110" s="241" t="s">
        <v>619</v>
      </c>
      <c r="AN110" s="241"/>
      <c r="AO110" s="241" t="s">
        <v>1045</v>
      </c>
      <c r="AP110" s="241"/>
      <c r="AQ110" s="241" t="s">
        <v>619</v>
      </c>
      <c r="AR110" s="241"/>
      <c r="AS110" s="243" t="s">
        <v>1045</v>
      </c>
      <c r="AT110" s="241"/>
      <c r="AU110" s="241" t="s">
        <v>619</v>
      </c>
      <c r="AV110" s="241"/>
      <c r="AW110" s="241" t="s">
        <v>619</v>
      </c>
      <c r="AX110" s="241"/>
      <c r="AY110" s="243" t="s">
        <v>619</v>
      </c>
    </row>
    <row r="111" spans="1:51" s="19" customFormat="1" ht="79.2" x14ac:dyDescent="0.25">
      <c r="A111" s="148">
        <v>98</v>
      </c>
      <c r="B111" s="39" t="s">
        <v>705</v>
      </c>
      <c r="C111" s="125" t="s">
        <v>617</v>
      </c>
      <c r="D111" s="126" t="s">
        <v>617</v>
      </c>
      <c r="E111" s="126"/>
      <c r="F111" s="126"/>
      <c r="G111" s="127"/>
      <c r="H111" s="38"/>
      <c r="I111" s="231" t="s">
        <v>1267</v>
      </c>
      <c r="J111" s="237"/>
      <c r="K111" s="237" t="s">
        <v>110</v>
      </c>
      <c r="L111" s="231"/>
      <c r="M111" s="231" t="s">
        <v>1268</v>
      </c>
      <c r="N111" s="231"/>
      <c r="O111" s="231" t="s">
        <v>1111</v>
      </c>
      <c r="P111" s="237"/>
      <c r="Q111" s="237" t="s">
        <v>1642</v>
      </c>
      <c r="R111" s="42"/>
      <c r="S111" s="43">
        <v>3</v>
      </c>
      <c r="T111" s="43">
        <v>7</v>
      </c>
      <c r="U111" s="43">
        <v>7</v>
      </c>
      <c r="V111" s="53">
        <f t="shared" si="5"/>
        <v>147</v>
      </c>
      <c r="W111" s="45"/>
      <c r="X111" s="255" t="s">
        <v>1269</v>
      </c>
      <c r="Y111" s="255"/>
      <c r="Z111" s="255"/>
      <c r="AA111" s="255"/>
      <c r="AB111" s="255" t="s">
        <v>1683</v>
      </c>
      <c r="AC111" s="255"/>
      <c r="AD111" s="255" t="s">
        <v>1054</v>
      </c>
      <c r="AE111" s="255"/>
      <c r="AF111" s="255" t="s">
        <v>1055</v>
      </c>
      <c r="AG111" s="42"/>
      <c r="AH111" s="43">
        <v>3</v>
      </c>
      <c r="AI111" s="43">
        <v>5</v>
      </c>
      <c r="AJ111" s="43">
        <v>7</v>
      </c>
      <c r="AK111" s="53">
        <f t="shared" si="7"/>
        <v>105</v>
      </c>
      <c r="AL111" s="45"/>
      <c r="AM111" s="241" t="s">
        <v>619</v>
      </c>
      <c r="AN111" s="241"/>
      <c r="AO111" s="241" t="s">
        <v>1045</v>
      </c>
      <c r="AP111" s="241"/>
      <c r="AQ111" s="241" t="s">
        <v>619</v>
      </c>
      <c r="AR111" s="241"/>
      <c r="AS111" s="243" t="s">
        <v>1045</v>
      </c>
      <c r="AT111" s="241"/>
      <c r="AU111" s="241" t="s">
        <v>619</v>
      </c>
      <c r="AV111" s="241"/>
      <c r="AW111" s="241" t="s">
        <v>619</v>
      </c>
      <c r="AX111" s="241"/>
      <c r="AY111" s="243" t="s">
        <v>619</v>
      </c>
    </row>
    <row r="112" spans="1:51" s="19" customFormat="1" ht="13.2" x14ac:dyDescent="0.25">
      <c r="A112" s="149">
        <v>99</v>
      </c>
      <c r="B112" s="154" t="s">
        <v>1270</v>
      </c>
      <c r="C112" s="129"/>
      <c r="D112" s="130"/>
      <c r="E112" s="130"/>
      <c r="F112" s="130"/>
      <c r="G112" s="131"/>
      <c r="H112" s="128"/>
      <c r="I112" s="238"/>
      <c r="J112" s="239"/>
      <c r="K112" s="239"/>
      <c r="L112" s="238"/>
      <c r="M112" s="238"/>
      <c r="N112" s="238"/>
      <c r="O112" s="238"/>
      <c r="P112" s="239"/>
      <c r="Q112" s="239"/>
      <c r="R112" s="134"/>
      <c r="S112" s="135"/>
      <c r="T112" s="135"/>
      <c r="U112" s="135"/>
      <c r="V112" s="136"/>
      <c r="W112" s="137"/>
      <c r="X112" s="257"/>
      <c r="Y112" s="257"/>
      <c r="Z112" s="257"/>
      <c r="AA112" s="257"/>
      <c r="AB112" s="257"/>
      <c r="AC112" s="257"/>
      <c r="AD112" s="257"/>
      <c r="AE112" s="257"/>
      <c r="AF112" s="257"/>
      <c r="AG112" s="134"/>
      <c r="AH112" s="135"/>
      <c r="AI112" s="135"/>
      <c r="AJ112" s="135"/>
      <c r="AK112" s="135"/>
      <c r="AL112" s="137"/>
      <c r="AM112" s="239"/>
      <c r="AN112" s="239"/>
      <c r="AO112" s="239"/>
      <c r="AP112" s="239"/>
      <c r="AQ112" s="239"/>
      <c r="AR112" s="239"/>
      <c r="AS112" s="247"/>
      <c r="AT112" s="239"/>
      <c r="AU112" s="239"/>
      <c r="AV112" s="239"/>
      <c r="AW112" s="239"/>
      <c r="AX112" s="239"/>
      <c r="AY112" s="247"/>
    </row>
    <row r="113" spans="1:51" s="19" customFormat="1" ht="66" x14ac:dyDescent="0.25">
      <c r="A113" s="148">
        <v>100</v>
      </c>
      <c r="B113" s="39" t="s">
        <v>705</v>
      </c>
      <c r="C113" s="125" t="s">
        <v>617</v>
      </c>
      <c r="D113" s="126"/>
      <c r="E113" s="126"/>
      <c r="F113" s="126"/>
      <c r="G113" s="127" t="s">
        <v>617</v>
      </c>
      <c r="H113" s="38"/>
      <c r="I113" s="231" t="s">
        <v>1271</v>
      </c>
      <c r="J113" s="237"/>
      <c r="K113" s="237" t="s">
        <v>146</v>
      </c>
      <c r="L113" s="231"/>
      <c r="M113" s="231" t="s">
        <v>1072</v>
      </c>
      <c r="N113" s="231"/>
      <c r="O113" s="231" t="s">
        <v>1272</v>
      </c>
      <c r="P113" s="237"/>
      <c r="Q113" s="237" t="s">
        <v>614</v>
      </c>
      <c r="R113" s="42"/>
      <c r="S113" s="43">
        <v>1</v>
      </c>
      <c r="T113" s="43">
        <v>3</v>
      </c>
      <c r="U113" s="43">
        <v>10</v>
      </c>
      <c r="V113" s="53">
        <f t="shared" si="5"/>
        <v>30</v>
      </c>
      <c r="W113" s="45"/>
      <c r="X113" s="255" t="s">
        <v>1273</v>
      </c>
      <c r="Y113" s="255"/>
      <c r="Z113" s="255" t="s">
        <v>612</v>
      </c>
      <c r="AA113" s="255"/>
      <c r="AB113" s="255" t="s">
        <v>1643</v>
      </c>
      <c r="AC113" s="255"/>
      <c r="AD113" s="255" t="s">
        <v>1080</v>
      </c>
      <c r="AE113" s="255"/>
      <c r="AF113" s="255" t="s">
        <v>1076</v>
      </c>
      <c r="AG113" s="42"/>
      <c r="AH113" s="43">
        <v>1</v>
      </c>
      <c r="AI113" s="43">
        <v>3</v>
      </c>
      <c r="AJ113" s="43">
        <v>10</v>
      </c>
      <c r="AK113" s="53">
        <f t="shared" si="7"/>
        <v>30</v>
      </c>
      <c r="AL113" s="45"/>
      <c r="AM113" s="241" t="s">
        <v>619</v>
      </c>
      <c r="AN113" s="241"/>
      <c r="AO113" s="241" t="s">
        <v>1045</v>
      </c>
      <c r="AP113" s="241"/>
      <c r="AQ113" s="241" t="s">
        <v>619</v>
      </c>
      <c r="AR113" s="241"/>
      <c r="AS113" s="243" t="s">
        <v>1045</v>
      </c>
      <c r="AT113" s="241"/>
      <c r="AU113" s="241" t="s">
        <v>619</v>
      </c>
      <c r="AV113" s="241"/>
      <c r="AW113" s="241" t="s">
        <v>619</v>
      </c>
      <c r="AX113" s="241"/>
      <c r="AY113" s="243" t="s">
        <v>619</v>
      </c>
    </row>
    <row r="114" spans="1:51" s="19" customFormat="1" ht="52.8" x14ac:dyDescent="0.25">
      <c r="A114" s="148">
        <v>101</v>
      </c>
      <c r="B114" s="39" t="s">
        <v>705</v>
      </c>
      <c r="C114" s="125" t="s">
        <v>617</v>
      </c>
      <c r="D114" s="126"/>
      <c r="E114" s="126"/>
      <c r="F114" s="126"/>
      <c r="G114" s="127"/>
      <c r="H114" s="38"/>
      <c r="I114" s="231" t="s">
        <v>1274</v>
      </c>
      <c r="J114" s="237"/>
      <c r="K114" s="237" t="s">
        <v>146</v>
      </c>
      <c r="L114" s="231"/>
      <c r="M114" s="231" t="s">
        <v>1072</v>
      </c>
      <c r="N114" s="231"/>
      <c r="O114" s="231" t="s">
        <v>1053</v>
      </c>
      <c r="P114" s="237"/>
      <c r="Q114" s="237" t="s">
        <v>614</v>
      </c>
      <c r="R114" s="42"/>
      <c r="S114" s="43">
        <v>2</v>
      </c>
      <c r="T114" s="43">
        <v>5</v>
      </c>
      <c r="U114" s="43">
        <v>10</v>
      </c>
      <c r="V114" s="53">
        <f t="shared" si="5"/>
        <v>100</v>
      </c>
      <c r="W114" s="45"/>
      <c r="X114" s="255" t="s">
        <v>1275</v>
      </c>
      <c r="Y114" s="255"/>
      <c r="Z114" s="255" t="s">
        <v>612</v>
      </c>
      <c r="AA114" s="255"/>
      <c r="AB114" s="255" t="s">
        <v>1276</v>
      </c>
      <c r="AC114" s="255"/>
      <c r="AD114" s="255" t="s">
        <v>1080</v>
      </c>
      <c r="AE114" s="255"/>
      <c r="AF114" s="255" t="s">
        <v>1076</v>
      </c>
      <c r="AG114" s="42"/>
      <c r="AH114" s="43">
        <v>2</v>
      </c>
      <c r="AI114" s="43">
        <v>5</v>
      </c>
      <c r="AJ114" s="43">
        <v>10</v>
      </c>
      <c r="AK114" s="53">
        <f t="shared" si="7"/>
        <v>100</v>
      </c>
      <c r="AL114" s="45"/>
      <c r="AM114" s="241" t="s">
        <v>619</v>
      </c>
      <c r="AN114" s="241"/>
      <c r="AO114" s="241" t="s">
        <v>1045</v>
      </c>
      <c r="AP114" s="241"/>
      <c r="AQ114" s="241" t="s">
        <v>619</v>
      </c>
      <c r="AR114" s="241"/>
      <c r="AS114" s="243" t="s">
        <v>1045</v>
      </c>
      <c r="AT114" s="241"/>
      <c r="AU114" s="241" t="s">
        <v>619</v>
      </c>
      <c r="AV114" s="241"/>
      <c r="AW114" s="241" t="s">
        <v>619</v>
      </c>
      <c r="AX114" s="241"/>
      <c r="AY114" s="243" t="s">
        <v>619</v>
      </c>
    </row>
    <row r="115" spans="1:51" s="19" customFormat="1" ht="118.8" x14ac:dyDescent="0.25">
      <c r="A115" s="148">
        <v>102</v>
      </c>
      <c r="B115" s="39" t="s">
        <v>705</v>
      </c>
      <c r="C115" s="125" t="s">
        <v>617</v>
      </c>
      <c r="D115" s="126"/>
      <c r="E115" s="126"/>
      <c r="F115" s="126"/>
      <c r="G115" s="127" t="s">
        <v>617</v>
      </c>
      <c r="H115" s="38"/>
      <c r="I115" s="231" t="s">
        <v>1803</v>
      </c>
      <c r="J115" s="237"/>
      <c r="K115" s="237" t="s">
        <v>146</v>
      </c>
      <c r="L115" s="231"/>
      <c r="M115" s="231" t="s">
        <v>1072</v>
      </c>
      <c r="N115" s="231"/>
      <c r="O115" s="231" t="s">
        <v>1277</v>
      </c>
      <c r="P115" s="237"/>
      <c r="Q115" s="237" t="s">
        <v>614</v>
      </c>
      <c r="R115" s="42"/>
      <c r="S115" s="43">
        <v>1</v>
      </c>
      <c r="T115" s="43">
        <v>3</v>
      </c>
      <c r="U115" s="43">
        <v>10</v>
      </c>
      <c r="V115" s="53">
        <f t="shared" si="5"/>
        <v>30</v>
      </c>
      <c r="W115" s="45"/>
      <c r="X115" s="255" t="s">
        <v>1275</v>
      </c>
      <c r="Y115" s="255"/>
      <c r="Z115" s="255" t="s">
        <v>612</v>
      </c>
      <c r="AA115" s="255"/>
      <c r="AB115" s="255" t="s">
        <v>1276</v>
      </c>
      <c r="AC115" s="255"/>
      <c r="AD115" s="255" t="s">
        <v>1080</v>
      </c>
      <c r="AE115" s="255"/>
      <c r="AF115" s="255" t="s">
        <v>1076</v>
      </c>
      <c r="AG115" s="42"/>
      <c r="AH115" s="43">
        <v>1</v>
      </c>
      <c r="AI115" s="43">
        <v>3</v>
      </c>
      <c r="AJ115" s="43">
        <v>10</v>
      </c>
      <c r="AK115" s="53">
        <f t="shared" si="7"/>
        <v>30</v>
      </c>
      <c r="AL115" s="45"/>
      <c r="AM115" s="241" t="s">
        <v>619</v>
      </c>
      <c r="AN115" s="241"/>
      <c r="AO115" s="241" t="s">
        <v>1045</v>
      </c>
      <c r="AP115" s="241"/>
      <c r="AQ115" s="241" t="s">
        <v>619</v>
      </c>
      <c r="AR115" s="241"/>
      <c r="AS115" s="243" t="s">
        <v>1045</v>
      </c>
      <c r="AT115" s="241"/>
      <c r="AU115" s="241" t="s">
        <v>619</v>
      </c>
      <c r="AV115" s="241"/>
      <c r="AW115" s="241" t="s">
        <v>619</v>
      </c>
      <c r="AX115" s="241"/>
      <c r="AY115" s="243" t="s">
        <v>619</v>
      </c>
    </row>
    <row r="116" spans="1:51" s="279" customFormat="1" ht="13.2" x14ac:dyDescent="0.25">
      <c r="A116" s="149">
        <v>103</v>
      </c>
      <c r="B116" s="270" t="s">
        <v>1685</v>
      </c>
      <c r="C116" s="129"/>
      <c r="D116" s="130"/>
      <c r="E116" s="130"/>
      <c r="F116" s="130"/>
      <c r="G116" s="131"/>
      <c r="H116" s="271"/>
      <c r="I116" s="272"/>
      <c r="J116" s="273"/>
      <c r="K116" s="273"/>
      <c r="L116" s="272"/>
      <c r="M116" s="272"/>
      <c r="N116" s="272"/>
      <c r="O116" s="272"/>
      <c r="P116" s="273"/>
      <c r="Q116" s="273"/>
      <c r="R116" s="274"/>
      <c r="S116" s="275"/>
      <c r="T116" s="275"/>
      <c r="U116" s="275"/>
      <c r="V116" s="276"/>
      <c r="W116" s="277"/>
      <c r="X116" s="272"/>
      <c r="Y116" s="272"/>
      <c r="Z116" s="272"/>
      <c r="AA116" s="272"/>
      <c r="AB116" s="272"/>
      <c r="AC116" s="272"/>
      <c r="AD116" s="272"/>
      <c r="AE116" s="272"/>
      <c r="AF116" s="272"/>
      <c r="AG116" s="274"/>
      <c r="AH116" s="275"/>
      <c r="AI116" s="275"/>
      <c r="AJ116" s="275"/>
      <c r="AK116" s="275"/>
      <c r="AL116" s="277"/>
      <c r="AM116" s="273"/>
      <c r="AN116" s="273"/>
      <c r="AO116" s="273"/>
      <c r="AP116" s="273"/>
      <c r="AQ116" s="273"/>
      <c r="AR116" s="273"/>
      <c r="AS116" s="278"/>
      <c r="AT116" s="273"/>
      <c r="AU116" s="273"/>
      <c r="AV116" s="273"/>
      <c r="AW116" s="273"/>
      <c r="AX116" s="273"/>
      <c r="AY116" s="278"/>
    </row>
    <row r="118" spans="1:51" s="19" customFormat="1" ht="88.8" customHeight="1" x14ac:dyDescent="0.25">
      <c r="A118" s="148">
        <v>104</v>
      </c>
      <c r="B118" s="225" t="s">
        <v>705</v>
      </c>
      <c r="C118" s="201" t="s">
        <v>617</v>
      </c>
      <c r="D118" s="202"/>
      <c r="E118" s="202"/>
      <c r="F118" s="202" t="s">
        <v>617</v>
      </c>
      <c r="G118" s="203" t="s">
        <v>617</v>
      </c>
      <c r="H118" s="38"/>
      <c r="I118" s="226" t="s">
        <v>1536</v>
      </c>
      <c r="J118" s="226"/>
      <c r="K118" s="226" t="s">
        <v>1703</v>
      </c>
      <c r="L118" s="226"/>
      <c r="M118" s="226" t="s">
        <v>1691</v>
      </c>
      <c r="N118" s="226"/>
      <c r="O118" s="226" t="s">
        <v>1692</v>
      </c>
      <c r="P118" s="226"/>
      <c r="Q118" s="226" t="s">
        <v>614</v>
      </c>
      <c r="R118" s="214"/>
      <c r="S118" s="224">
        <v>7</v>
      </c>
      <c r="T118" s="224">
        <v>7</v>
      </c>
      <c r="U118" s="224">
        <v>7</v>
      </c>
      <c r="V118" s="53">
        <f t="shared" ref="V118" si="8">S118*T118*U118</f>
        <v>343</v>
      </c>
      <c r="W118" s="45"/>
      <c r="X118" s="234" t="s">
        <v>1542</v>
      </c>
      <c r="Y118" s="234"/>
      <c r="Z118" s="234"/>
      <c r="AA118" s="234"/>
      <c r="AB118" s="234" t="s">
        <v>732</v>
      </c>
      <c r="AC118" s="234"/>
      <c r="AD118" s="234" t="s">
        <v>1901</v>
      </c>
      <c r="AE118" s="234"/>
      <c r="AF118" s="234" t="s">
        <v>1544</v>
      </c>
      <c r="AG118" s="104"/>
      <c r="AH118" s="215">
        <v>7</v>
      </c>
      <c r="AI118" s="215">
        <v>3</v>
      </c>
      <c r="AJ118" s="215">
        <v>7</v>
      </c>
      <c r="AK118" s="44">
        <f t="shared" ref="AK118" si="9">AH118*AI118*AJ118</f>
        <v>147</v>
      </c>
      <c r="AL118" s="45"/>
      <c r="AM118" s="212" t="s">
        <v>1896</v>
      </c>
      <c r="AN118" s="212"/>
      <c r="AO118" s="212" t="s">
        <v>619</v>
      </c>
      <c r="AP118" s="212"/>
      <c r="AQ118" s="212" t="s">
        <v>619</v>
      </c>
      <c r="AR118" s="212"/>
      <c r="AS118" s="213" t="s">
        <v>619</v>
      </c>
      <c r="AT118" s="212"/>
      <c r="AU118" s="212" t="s">
        <v>619</v>
      </c>
      <c r="AV118" s="212"/>
      <c r="AW118" s="212" t="s">
        <v>619</v>
      </c>
      <c r="AX118" s="212"/>
      <c r="AY118" s="213" t="s">
        <v>619</v>
      </c>
    </row>
    <row r="119" spans="1:51" s="19" customFormat="1" ht="88.8" customHeight="1" x14ac:dyDescent="0.25">
      <c r="A119" s="149">
        <v>105</v>
      </c>
      <c r="B119" s="225" t="s">
        <v>705</v>
      </c>
      <c r="C119" s="201" t="s">
        <v>617</v>
      </c>
      <c r="D119" s="202"/>
      <c r="E119" s="202"/>
      <c r="F119" s="202" t="s">
        <v>617</v>
      </c>
      <c r="G119" s="203" t="s">
        <v>617</v>
      </c>
      <c r="H119" s="38"/>
      <c r="I119" s="226" t="s">
        <v>1536</v>
      </c>
      <c r="J119" s="226"/>
      <c r="K119" s="226" t="s">
        <v>1704</v>
      </c>
      <c r="L119" s="226"/>
      <c r="M119" s="226" t="s">
        <v>1706</v>
      </c>
      <c r="N119" s="226"/>
      <c r="O119" s="226" t="s">
        <v>1705</v>
      </c>
      <c r="P119" s="226"/>
      <c r="Q119" s="226" t="s">
        <v>614</v>
      </c>
      <c r="R119" s="214"/>
      <c r="S119" s="224">
        <v>7</v>
      </c>
      <c r="T119" s="224">
        <v>7</v>
      </c>
      <c r="U119" s="224">
        <v>7</v>
      </c>
      <c r="V119" s="53">
        <f t="shared" ref="V119" si="10">S119*T119*U119</f>
        <v>343</v>
      </c>
      <c r="W119" s="45"/>
      <c r="X119" s="234" t="s">
        <v>1542</v>
      </c>
      <c r="Y119" s="234"/>
      <c r="Z119" s="234"/>
      <c r="AA119" s="234"/>
      <c r="AB119" s="234" t="s">
        <v>732</v>
      </c>
      <c r="AC119" s="234"/>
      <c r="AD119" s="234" t="s">
        <v>1901</v>
      </c>
      <c r="AE119" s="234"/>
      <c r="AF119" s="234" t="s">
        <v>1544</v>
      </c>
      <c r="AG119" s="104"/>
      <c r="AH119" s="215">
        <v>7</v>
      </c>
      <c r="AI119" s="215">
        <v>3</v>
      </c>
      <c r="AJ119" s="215">
        <v>7</v>
      </c>
      <c r="AK119" s="44">
        <f t="shared" ref="AK119" si="11">AH119*AI119*AJ119</f>
        <v>147</v>
      </c>
      <c r="AL119" s="45"/>
      <c r="AM119" s="212" t="s">
        <v>1896</v>
      </c>
      <c r="AN119" s="212"/>
      <c r="AO119" s="212" t="s">
        <v>619</v>
      </c>
      <c r="AP119" s="212"/>
      <c r="AQ119" s="212" t="s">
        <v>619</v>
      </c>
      <c r="AR119" s="212"/>
      <c r="AS119" s="213" t="s">
        <v>619</v>
      </c>
      <c r="AT119" s="212"/>
      <c r="AU119" s="212" t="s">
        <v>619</v>
      </c>
      <c r="AV119" s="212"/>
      <c r="AW119" s="212" t="s">
        <v>619</v>
      </c>
      <c r="AX119" s="212"/>
      <c r="AY119" s="213" t="s">
        <v>619</v>
      </c>
    </row>
    <row r="120" spans="1:51" s="19" customFormat="1" ht="88.8" customHeight="1" x14ac:dyDescent="0.25">
      <c r="A120" s="148">
        <v>106</v>
      </c>
      <c r="B120" s="225" t="s">
        <v>705</v>
      </c>
      <c r="C120" s="201" t="s">
        <v>617</v>
      </c>
      <c r="D120" s="202"/>
      <c r="E120" s="202"/>
      <c r="F120" s="202" t="s">
        <v>617</v>
      </c>
      <c r="G120" s="203" t="s">
        <v>617</v>
      </c>
      <c r="H120" s="38"/>
      <c r="I120" s="226" t="s">
        <v>1536</v>
      </c>
      <c r="J120" s="226"/>
      <c r="K120" s="226" t="s">
        <v>1707</v>
      </c>
      <c r="L120" s="226"/>
      <c r="M120" s="226" t="s">
        <v>1708</v>
      </c>
      <c r="N120" s="226"/>
      <c r="O120" s="226" t="s">
        <v>1709</v>
      </c>
      <c r="P120" s="226"/>
      <c r="Q120" s="226" t="s">
        <v>614</v>
      </c>
      <c r="R120" s="214"/>
      <c r="S120" s="224">
        <v>7</v>
      </c>
      <c r="T120" s="224">
        <v>7</v>
      </c>
      <c r="U120" s="224">
        <v>7</v>
      </c>
      <c r="V120" s="53">
        <f t="shared" ref="V120" si="12">S120*T120*U120</f>
        <v>343</v>
      </c>
      <c r="W120" s="45"/>
      <c r="X120" s="234" t="s">
        <v>1542</v>
      </c>
      <c r="Y120" s="234"/>
      <c r="Z120" s="234"/>
      <c r="AA120" s="234"/>
      <c r="AB120" s="234" t="s">
        <v>732</v>
      </c>
      <c r="AC120" s="234"/>
      <c r="AD120" s="234" t="s">
        <v>1901</v>
      </c>
      <c r="AE120" s="234"/>
      <c r="AF120" s="234" t="s">
        <v>1544</v>
      </c>
      <c r="AG120" s="104"/>
      <c r="AH120" s="215">
        <v>7</v>
      </c>
      <c r="AI120" s="215">
        <v>3</v>
      </c>
      <c r="AJ120" s="215">
        <v>7</v>
      </c>
      <c r="AK120" s="44">
        <f t="shared" ref="AK120" si="13">AH120*AI120*AJ120</f>
        <v>147</v>
      </c>
      <c r="AL120" s="45"/>
      <c r="AM120" s="212" t="s">
        <v>1319</v>
      </c>
      <c r="AN120" s="212"/>
      <c r="AO120" s="212" t="s">
        <v>1897</v>
      </c>
      <c r="AP120" s="212"/>
      <c r="AQ120" s="212" t="s">
        <v>1898</v>
      </c>
      <c r="AR120" s="212"/>
      <c r="AS120" s="213" t="s">
        <v>1899</v>
      </c>
      <c r="AT120" s="212"/>
      <c r="AU120" s="212" t="s">
        <v>1833</v>
      </c>
      <c r="AV120" s="212"/>
      <c r="AW120" s="212" t="s">
        <v>1834</v>
      </c>
      <c r="AX120" s="173"/>
      <c r="AY120" s="213" t="s">
        <v>1900</v>
      </c>
    </row>
    <row r="121" spans="1:51" s="279" customFormat="1" ht="13.2" x14ac:dyDescent="0.25">
      <c r="A121" s="149">
        <v>107</v>
      </c>
      <c r="B121" s="270" t="s">
        <v>1996</v>
      </c>
      <c r="C121" s="129"/>
      <c r="D121" s="130"/>
      <c r="E121" s="130"/>
      <c r="F121" s="130"/>
      <c r="G121" s="131"/>
      <c r="H121" s="271"/>
      <c r="I121" s="272"/>
      <c r="J121" s="273"/>
      <c r="K121" s="273"/>
      <c r="L121" s="272"/>
      <c r="M121" s="272"/>
      <c r="N121" s="272"/>
      <c r="O121" s="272"/>
      <c r="P121" s="273"/>
      <c r="Q121" s="273"/>
      <c r="R121" s="274"/>
      <c r="S121" s="275"/>
      <c r="T121" s="275"/>
      <c r="U121" s="275"/>
      <c r="V121" s="276"/>
      <c r="W121" s="277"/>
      <c r="X121" s="272"/>
      <c r="Y121" s="272"/>
      <c r="Z121" s="272"/>
      <c r="AA121" s="272"/>
      <c r="AB121" s="272"/>
      <c r="AC121" s="272"/>
      <c r="AD121" s="272"/>
      <c r="AE121" s="272"/>
      <c r="AF121" s="272"/>
      <c r="AG121" s="274"/>
      <c r="AH121" s="275"/>
      <c r="AI121" s="275"/>
      <c r="AJ121" s="275"/>
      <c r="AK121" s="275"/>
      <c r="AL121" s="277"/>
      <c r="AM121" s="273"/>
      <c r="AN121" s="273"/>
      <c r="AO121" s="273"/>
      <c r="AP121" s="273"/>
      <c r="AQ121" s="273"/>
      <c r="AR121" s="273"/>
      <c r="AS121" s="278"/>
      <c r="AT121" s="273"/>
      <c r="AU121" s="273"/>
      <c r="AV121" s="273"/>
      <c r="AW121" s="273"/>
      <c r="AX121" s="273"/>
      <c r="AY121" s="278"/>
    </row>
    <row r="122" spans="1:51" s="19" customFormat="1" ht="88.8" customHeight="1" x14ac:dyDescent="0.25">
      <c r="A122" s="148">
        <v>108</v>
      </c>
      <c r="B122" s="225" t="s">
        <v>705</v>
      </c>
      <c r="C122" s="201" t="s">
        <v>617</v>
      </c>
      <c r="D122" s="202"/>
      <c r="E122" s="202"/>
      <c r="F122" s="202"/>
      <c r="G122" s="203"/>
      <c r="H122" s="38"/>
      <c r="I122" s="226" t="s">
        <v>1998</v>
      </c>
      <c r="J122" s="226"/>
      <c r="K122" s="226" t="s">
        <v>1983</v>
      </c>
      <c r="L122" s="226"/>
      <c r="M122" s="226" t="s">
        <v>1987</v>
      </c>
      <c r="N122" s="226"/>
      <c r="O122" s="226" t="s">
        <v>1984</v>
      </c>
      <c r="P122" s="226"/>
      <c r="Q122" s="226" t="s">
        <v>2004</v>
      </c>
      <c r="R122" s="214"/>
      <c r="S122" s="43">
        <v>10</v>
      </c>
      <c r="T122" s="43">
        <v>5</v>
      </c>
      <c r="U122" s="43">
        <v>2</v>
      </c>
      <c r="V122" s="53">
        <f t="shared" ref="V122" si="14">S122*T122*U122</f>
        <v>100</v>
      </c>
      <c r="W122" s="45"/>
      <c r="X122" s="255" t="s">
        <v>2001</v>
      </c>
      <c r="Y122" s="255"/>
      <c r="Z122" s="255" t="s">
        <v>612</v>
      </c>
      <c r="AA122" s="255"/>
      <c r="AB122" s="234" t="s">
        <v>2003</v>
      </c>
      <c r="AC122" s="255"/>
      <c r="AD122" s="255" t="s">
        <v>1075</v>
      </c>
      <c r="AE122" s="255"/>
      <c r="AF122" s="255" t="s">
        <v>1076</v>
      </c>
      <c r="AG122" s="42"/>
      <c r="AH122" s="43">
        <v>10</v>
      </c>
      <c r="AI122" s="43">
        <v>5</v>
      </c>
      <c r="AJ122" s="43">
        <v>2</v>
      </c>
      <c r="AK122" s="53">
        <f t="shared" ref="AK122" si="15">AH122*AI122*AJ122</f>
        <v>100</v>
      </c>
      <c r="AL122" s="45"/>
      <c r="AM122" s="241" t="s">
        <v>619</v>
      </c>
      <c r="AN122" s="241"/>
      <c r="AO122" s="241" t="s">
        <v>1045</v>
      </c>
      <c r="AP122" s="241"/>
      <c r="AQ122" s="241" t="s">
        <v>619</v>
      </c>
      <c r="AR122" s="241"/>
      <c r="AS122" s="243" t="s">
        <v>1045</v>
      </c>
      <c r="AT122" s="241"/>
      <c r="AU122" s="241" t="s">
        <v>619</v>
      </c>
      <c r="AV122" s="241"/>
      <c r="AW122" s="241" t="s">
        <v>619</v>
      </c>
      <c r="AX122" s="241"/>
      <c r="AY122" s="243" t="s">
        <v>619</v>
      </c>
    </row>
    <row r="123" spans="1:51" s="19" customFormat="1" ht="88.8" customHeight="1" x14ac:dyDescent="0.25">
      <c r="A123" s="149">
        <v>109</v>
      </c>
      <c r="B123" s="225" t="s">
        <v>705</v>
      </c>
      <c r="C123" s="201" t="s">
        <v>617</v>
      </c>
      <c r="D123" s="202"/>
      <c r="E123" s="202"/>
      <c r="F123" s="202"/>
      <c r="G123" s="203"/>
      <c r="H123" s="38"/>
      <c r="I123" s="226" t="s">
        <v>1998</v>
      </c>
      <c r="J123" s="226"/>
      <c r="K123" s="226" t="s">
        <v>1983</v>
      </c>
      <c r="L123" s="226"/>
      <c r="M123" s="226" t="s">
        <v>1986</v>
      </c>
      <c r="N123" s="226"/>
      <c r="O123" s="226" t="s">
        <v>1985</v>
      </c>
      <c r="P123" s="226"/>
      <c r="Q123" s="226" t="s">
        <v>2004</v>
      </c>
      <c r="R123" s="214"/>
      <c r="S123" s="43">
        <v>10</v>
      </c>
      <c r="T123" s="43">
        <v>5</v>
      </c>
      <c r="U123" s="43">
        <v>2</v>
      </c>
      <c r="V123" s="53">
        <f t="shared" ref="V123" si="16">S123*T123*U123</f>
        <v>100</v>
      </c>
      <c r="W123" s="45"/>
      <c r="X123" s="255" t="s">
        <v>2001</v>
      </c>
      <c r="Y123" s="255"/>
      <c r="Z123" s="255" t="s">
        <v>612</v>
      </c>
      <c r="AA123" s="255"/>
      <c r="AB123" s="234" t="s">
        <v>2003</v>
      </c>
      <c r="AC123" s="255"/>
      <c r="AD123" s="255" t="s">
        <v>1075</v>
      </c>
      <c r="AE123" s="255"/>
      <c r="AF123" s="255" t="s">
        <v>1076</v>
      </c>
      <c r="AG123" s="42"/>
      <c r="AH123" s="43">
        <v>10</v>
      </c>
      <c r="AI123" s="43">
        <v>5</v>
      </c>
      <c r="AJ123" s="43">
        <v>2</v>
      </c>
      <c r="AK123" s="53">
        <f t="shared" ref="AK123" si="17">AH123*AI123*AJ123</f>
        <v>100</v>
      </c>
      <c r="AL123" s="45"/>
      <c r="AM123" s="241" t="s">
        <v>619</v>
      </c>
      <c r="AN123" s="241"/>
      <c r="AO123" s="241" t="s">
        <v>1045</v>
      </c>
      <c r="AP123" s="241"/>
      <c r="AQ123" s="241" t="s">
        <v>619</v>
      </c>
      <c r="AR123" s="241"/>
      <c r="AS123" s="243" t="s">
        <v>1045</v>
      </c>
      <c r="AT123" s="241"/>
      <c r="AU123" s="241" t="s">
        <v>619</v>
      </c>
      <c r="AV123" s="241"/>
      <c r="AW123" s="241" t="s">
        <v>619</v>
      </c>
      <c r="AX123" s="241"/>
      <c r="AY123" s="243" t="s">
        <v>619</v>
      </c>
    </row>
    <row r="124" spans="1:51" s="19" customFormat="1" ht="126" customHeight="1" x14ac:dyDescent="0.25">
      <c r="A124" s="148">
        <v>110</v>
      </c>
      <c r="B124" s="225" t="s">
        <v>705</v>
      </c>
      <c r="C124" s="201" t="s">
        <v>617</v>
      </c>
      <c r="D124" s="202"/>
      <c r="E124" s="202"/>
      <c r="F124" s="202"/>
      <c r="G124" s="203"/>
      <c r="H124" s="38"/>
      <c r="I124" s="226" t="s">
        <v>1999</v>
      </c>
      <c r="J124" s="226"/>
      <c r="K124" s="226" t="s">
        <v>1983</v>
      </c>
      <c r="L124" s="226"/>
      <c r="M124" s="226" t="s">
        <v>1988</v>
      </c>
      <c r="N124" s="226"/>
      <c r="O124" s="226" t="s">
        <v>1989</v>
      </c>
      <c r="P124" s="226"/>
      <c r="Q124" s="226" t="s">
        <v>2004</v>
      </c>
      <c r="R124" s="214"/>
      <c r="S124" s="43">
        <v>10</v>
      </c>
      <c r="T124" s="43">
        <v>5</v>
      </c>
      <c r="U124" s="43">
        <v>2</v>
      </c>
      <c r="V124" s="53">
        <f t="shared" ref="V124:V126" si="18">S124*T124*U124</f>
        <v>100</v>
      </c>
      <c r="W124" s="45"/>
      <c r="X124" s="234" t="s">
        <v>2002</v>
      </c>
      <c r="Y124" s="234"/>
      <c r="Z124" s="234"/>
      <c r="AA124" s="234"/>
      <c r="AB124" s="234" t="s">
        <v>2003</v>
      </c>
      <c r="AC124" s="234"/>
      <c r="AD124" s="255" t="s">
        <v>1075</v>
      </c>
      <c r="AE124" s="234"/>
      <c r="AF124" s="255" t="s">
        <v>1076</v>
      </c>
      <c r="AG124" s="42"/>
      <c r="AH124" s="43">
        <v>10</v>
      </c>
      <c r="AI124" s="43">
        <v>5</v>
      </c>
      <c r="AJ124" s="43">
        <v>2</v>
      </c>
      <c r="AK124" s="53">
        <f t="shared" ref="AK124:AK126" si="19">AH124*AI124*AJ124</f>
        <v>100</v>
      </c>
      <c r="AL124" s="45"/>
      <c r="AM124" s="241" t="s">
        <v>619</v>
      </c>
      <c r="AN124" s="241"/>
      <c r="AO124" s="241" t="s">
        <v>1045</v>
      </c>
      <c r="AP124" s="241"/>
      <c r="AQ124" s="241" t="s">
        <v>619</v>
      </c>
      <c r="AR124" s="241"/>
      <c r="AS124" s="243" t="s">
        <v>1045</v>
      </c>
      <c r="AT124" s="241"/>
      <c r="AU124" s="241" t="s">
        <v>619</v>
      </c>
      <c r="AV124" s="241"/>
      <c r="AW124" s="241" t="s">
        <v>619</v>
      </c>
      <c r="AX124" s="241"/>
      <c r="AY124" s="243" t="s">
        <v>619</v>
      </c>
    </row>
    <row r="125" spans="1:51" s="19" customFormat="1" ht="124.2" customHeight="1" x14ac:dyDescent="0.25">
      <c r="A125" s="149">
        <v>111</v>
      </c>
      <c r="B125" s="225" t="s">
        <v>705</v>
      </c>
      <c r="C125" s="201" t="s">
        <v>617</v>
      </c>
      <c r="D125" s="202"/>
      <c r="E125" s="202"/>
      <c r="F125" s="202"/>
      <c r="G125" s="203"/>
      <c r="H125" s="38"/>
      <c r="I125" s="226" t="s">
        <v>1999</v>
      </c>
      <c r="J125" s="226"/>
      <c r="K125" s="226" t="s">
        <v>1983</v>
      </c>
      <c r="L125" s="226"/>
      <c r="M125" s="226" t="s">
        <v>1991</v>
      </c>
      <c r="N125" s="226"/>
      <c r="O125" s="226" t="s">
        <v>1990</v>
      </c>
      <c r="P125" s="226"/>
      <c r="Q125" s="226" t="s">
        <v>2004</v>
      </c>
      <c r="R125" s="214"/>
      <c r="S125" s="43">
        <v>10</v>
      </c>
      <c r="T125" s="43">
        <v>5</v>
      </c>
      <c r="U125" s="43">
        <v>2</v>
      </c>
      <c r="V125" s="53">
        <f t="shared" si="18"/>
        <v>100</v>
      </c>
      <c r="W125" s="45"/>
      <c r="X125" s="234" t="s">
        <v>2002</v>
      </c>
      <c r="Y125" s="234"/>
      <c r="Z125" s="234"/>
      <c r="AA125" s="234"/>
      <c r="AB125" s="234" t="s">
        <v>2003</v>
      </c>
      <c r="AC125" s="234"/>
      <c r="AD125" s="255" t="s">
        <v>1075</v>
      </c>
      <c r="AE125" s="234"/>
      <c r="AF125" s="255" t="s">
        <v>1076</v>
      </c>
      <c r="AG125" s="42"/>
      <c r="AH125" s="43">
        <v>10</v>
      </c>
      <c r="AI125" s="43">
        <v>5</v>
      </c>
      <c r="AJ125" s="43">
        <v>2</v>
      </c>
      <c r="AK125" s="53">
        <f t="shared" si="19"/>
        <v>100</v>
      </c>
      <c r="AL125" s="45"/>
      <c r="AM125" s="241" t="s">
        <v>619</v>
      </c>
      <c r="AN125" s="241"/>
      <c r="AO125" s="241" t="s">
        <v>1045</v>
      </c>
      <c r="AP125" s="241"/>
      <c r="AQ125" s="241" t="s">
        <v>619</v>
      </c>
      <c r="AR125" s="241"/>
      <c r="AS125" s="243" t="s">
        <v>1045</v>
      </c>
      <c r="AT125" s="241"/>
      <c r="AU125" s="241" t="s">
        <v>619</v>
      </c>
      <c r="AV125" s="241"/>
      <c r="AW125" s="241" t="s">
        <v>619</v>
      </c>
      <c r="AX125" s="241"/>
      <c r="AY125" s="243" t="s">
        <v>619</v>
      </c>
    </row>
    <row r="126" spans="1:51" s="19" customFormat="1" ht="102.6" customHeight="1" x14ac:dyDescent="0.25">
      <c r="A126" s="148">
        <v>112</v>
      </c>
      <c r="B126" s="225" t="s">
        <v>705</v>
      </c>
      <c r="C126" s="201" t="s">
        <v>617</v>
      </c>
      <c r="D126" s="202"/>
      <c r="E126" s="202"/>
      <c r="F126" s="202"/>
      <c r="G126" s="203"/>
      <c r="H126" s="38"/>
      <c r="I126" s="226" t="s">
        <v>2000</v>
      </c>
      <c r="J126" s="226"/>
      <c r="K126" s="226" t="s">
        <v>1983</v>
      </c>
      <c r="L126" s="226"/>
      <c r="M126" s="226" t="s">
        <v>1992</v>
      </c>
      <c r="N126" s="226"/>
      <c r="O126" s="226" t="s">
        <v>1993</v>
      </c>
      <c r="P126" s="226"/>
      <c r="Q126" s="226" t="s">
        <v>2005</v>
      </c>
      <c r="R126" s="214"/>
      <c r="S126" s="43">
        <v>10</v>
      </c>
      <c r="T126" s="43">
        <v>5</v>
      </c>
      <c r="U126" s="43">
        <v>2</v>
      </c>
      <c r="V126" s="53">
        <f t="shared" si="18"/>
        <v>100</v>
      </c>
      <c r="W126" s="45"/>
      <c r="X126" s="234" t="s">
        <v>2006</v>
      </c>
      <c r="Y126" s="234"/>
      <c r="Z126" s="234"/>
      <c r="AA126" s="234"/>
      <c r="AB126" s="234"/>
      <c r="AC126" s="234"/>
      <c r="AD126" s="234"/>
      <c r="AE126" s="234"/>
      <c r="AF126" s="255" t="s">
        <v>1076</v>
      </c>
      <c r="AG126" s="42"/>
      <c r="AH126" s="43">
        <v>10</v>
      </c>
      <c r="AI126" s="43">
        <v>5</v>
      </c>
      <c r="AJ126" s="43">
        <v>2</v>
      </c>
      <c r="AK126" s="53">
        <f t="shared" si="19"/>
        <v>100</v>
      </c>
      <c r="AL126" s="45"/>
      <c r="AM126" s="241" t="s">
        <v>619</v>
      </c>
      <c r="AN126" s="241"/>
      <c r="AO126" s="241" t="s">
        <v>1045</v>
      </c>
      <c r="AP126" s="241"/>
      <c r="AQ126" s="241" t="s">
        <v>619</v>
      </c>
      <c r="AR126" s="241"/>
      <c r="AS126" s="243" t="s">
        <v>1045</v>
      </c>
      <c r="AT126" s="241"/>
      <c r="AU126" s="241" t="s">
        <v>619</v>
      </c>
      <c r="AV126" s="241"/>
      <c r="AW126" s="241" t="s">
        <v>619</v>
      </c>
      <c r="AX126" s="241"/>
      <c r="AY126" s="243" t="s">
        <v>619</v>
      </c>
    </row>
  </sheetData>
  <autoFilter ref="A11:AY120" xr:uid="{00000000-0009-0000-0000-000005000000}"/>
  <mergeCells count="8">
    <mergeCell ref="K1:Q1"/>
    <mergeCell ref="AM7:AY7"/>
    <mergeCell ref="C9:G9"/>
    <mergeCell ref="F4:H4"/>
    <mergeCell ref="F5:H5"/>
    <mergeCell ref="B7:W7"/>
    <mergeCell ref="X7:AL7"/>
    <mergeCell ref="B1:I1"/>
  </mergeCells>
  <conditionalFormatting sqref="V13:V21 V27 V29:V31 V33:V42 V44:V55 V57 V59:V60 V62:V73 V75:V83 V85:V91 V93:V100 V102:V107 V109:V111 V113:V115">
    <cfRule type="cellIs" dxfId="233" priority="341" operator="between">
      <formula>226</formula>
      <formula>449</formula>
    </cfRule>
  </conditionalFormatting>
  <conditionalFormatting sqref="V13:V24">
    <cfRule type="cellIs" dxfId="232" priority="194" operator="between">
      <formula>226</formula>
      <formula>449</formula>
    </cfRule>
  </conditionalFormatting>
  <conditionalFormatting sqref="V22:V23">
    <cfRule type="cellIs" dxfId="231" priority="191" operator="between">
      <formula>226</formula>
      <formula>449</formula>
    </cfRule>
  </conditionalFormatting>
  <conditionalFormatting sqref="V24">
    <cfRule type="cellIs" dxfId="230" priority="206" operator="between">
      <formula>226</formula>
      <formula>449</formula>
    </cfRule>
  </conditionalFormatting>
  <conditionalFormatting sqref="V25">
    <cfRule type="cellIs" dxfId="229" priority="149" operator="between">
      <formula>226</formula>
      <formula>449</formula>
    </cfRule>
  </conditionalFormatting>
  <conditionalFormatting sqref="V25:V27">
    <cfRule type="cellIs" dxfId="228" priority="137" operator="between">
      <formula>226</formula>
      <formula>449</formula>
    </cfRule>
  </conditionalFormatting>
  <conditionalFormatting sqref="V26">
    <cfRule type="cellIs" dxfId="227" priority="134" operator="between">
      <formula>226</formula>
      <formula>449</formula>
    </cfRule>
  </conditionalFormatting>
  <conditionalFormatting sqref="V29:V31 V33:V42 V44:V55 V75:V83 V85:V91 V93:V100 V102:V107 V109:V111 V113:V115">
    <cfRule type="cellIs" dxfId="226" priority="338" operator="between">
      <formula>226</formula>
      <formula>449</formula>
    </cfRule>
  </conditionalFormatting>
  <conditionalFormatting sqref="V57:V60">
    <cfRule type="cellIs" dxfId="225" priority="230" operator="between">
      <formula>226</formula>
      <formula>449</formula>
    </cfRule>
  </conditionalFormatting>
  <conditionalFormatting sqref="V58">
    <cfRule type="cellIs" dxfId="224" priority="227" operator="between">
      <formula>226</formula>
      <formula>449</formula>
    </cfRule>
  </conditionalFormatting>
  <conditionalFormatting sqref="V61">
    <cfRule type="cellIs" dxfId="223" priority="215" operator="between">
      <formula>226</formula>
      <formula>449</formula>
    </cfRule>
  </conditionalFormatting>
  <conditionalFormatting sqref="V61:V73">
    <cfRule type="cellIs" dxfId="222" priority="218" operator="between">
      <formula>226</formula>
      <formula>449</formula>
    </cfRule>
  </conditionalFormatting>
  <conditionalFormatting sqref="V118">
    <cfRule type="cellIs" dxfId="221" priority="188" operator="between">
      <formula>226</formula>
      <formula>449</formula>
    </cfRule>
  </conditionalFormatting>
  <conditionalFormatting sqref="V118:V119">
    <cfRule type="cellIs" dxfId="220" priority="173" operator="between">
      <formula>226</formula>
      <formula>449</formula>
    </cfRule>
  </conditionalFormatting>
  <conditionalFormatting sqref="V119:V121">
    <cfRule type="cellIs" dxfId="219" priority="161" operator="between">
      <formula>226</formula>
      <formula>449</formula>
    </cfRule>
  </conditionalFormatting>
  <conditionalFormatting sqref="V120:V121">
    <cfRule type="cellIs" dxfId="218" priority="158" operator="between">
      <formula>226</formula>
      <formula>449</formula>
    </cfRule>
  </conditionalFormatting>
  <conditionalFormatting sqref="V122">
    <cfRule type="cellIs" dxfId="217" priority="59" operator="between">
      <formula>226</formula>
      <formula>449</formula>
    </cfRule>
  </conditionalFormatting>
  <conditionalFormatting sqref="V122:V123">
    <cfRule type="cellIs" dxfId="216" priority="47" operator="between">
      <formula>226</formula>
      <formula>449</formula>
    </cfRule>
  </conditionalFormatting>
  <conditionalFormatting sqref="V123:V124">
    <cfRule type="cellIs" dxfId="215" priority="35" operator="between">
      <formula>226</formula>
      <formula>449</formula>
    </cfRule>
  </conditionalFormatting>
  <conditionalFormatting sqref="V124:V125">
    <cfRule type="cellIs" dxfId="214" priority="29" operator="between">
      <formula>226</formula>
      <formula>449</formula>
    </cfRule>
  </conditionalFormatting>
  <conditionalFormatting sqref="V125:V126">
    <cfRule type="cellIs" dxfId="213" priority="23" operator="between">
      <formula>226</formula>
      <formula>449</formula>
    </cfRule>
  </conditionalFormatting>
  <conditionalFormatting sqref="V126">
    <cfRule type="cellIs" dxfId="212" priority="20" operator="between">
      <formula>226</formula>
      <formula>449</formula>
    </cfRule>
  </conditionalFormatting>
  <conditionalFormatting sqref="AK13:AK23 AK27">
    <cfRule type="cellIs" dxfId="211" priority="335" operator="between">
      <formula>226</formula>
      <formula>449</formula>
    </cfRule>
  </conditionalFormatting>
  <conditionalFormatting sqref="AK13:AK24">
    <cfRule type="cellIs" dxfId="210" priority="200" operator="between">
      <formula>226</formula>
      <formula>449</formula>
    </cfRule>
  </conditionalFormatting>
  <conditionalFormatting sqref="AK24:AK25">
    <cfRule type="cellIs" dxfId="209" priority="143" operator="between">
      <formula>226</formula>
      <formula>449</formula>
    </cfRule>
  </conditionalFormatting>
  <conditionalFormatting sqref="AK25:AK27">
    <cfRule type="cellIs" dxfId="208" priority="131" operator="between">
      <formula>226</formula>
      <formula>449</formula>
    </cfRule>
  </conditionalFormatting>
  <conditionalFormatting sqref="AK26">
    <cfRule type="cellIs" dxfId="207" priority="128" operator="between">
      <formula>226</formula>
      <formula>449</formula>
    </cfRule>
  </conditionalFormatting>
  <conditionalFormatting sqref="AK29:AK31">
    <cfRule type="cellIs" dxfId="206" priority="326" operator="between">
      <formula>226</formula>
      <formula>449</formula>
    </cfRule>
    <cfRule type="cellIs" dxfId="205" priority="329" operator="between">
      <formula>226</formula>
      <formula>449</formula>
    </cfRule>
  </conditionalFormatting>
  <conditionalFormatting sqref="AK33:AK42">
    <cfRule type="cellIs" dxfId="204" priority="320" operator="between">
      <formula>226</formula>
      <formula>449</formula>
    </cfRule>
    <cfRule type="cellIs" dxfId="203" priority="323" operator="between">
      <formula>226</formula>
      <formula>449</formula>
    </cfRule>
  </conditionalFormatting>
  <conditionalFormatting sqref="AK44:AK51">
    <cfRule type="cellIs" dxfId="202" priority="317" operator="between">
      <formula>226</formula>
      <formula>449</formula>
    </cfRule>
  </conditionalFormatting>
  <conditionalFormatting sqref="AK44:AK55">
    <cfRule type="cellIs" dxfId="201" priority="311" operator="between">
      <formula>226</formula>
      <formula>449</formula>
    </cfRule>
  </conditionalFormatting>
  <conditionalFormatting sqref="AK52:AK55">
    <cfRule type="cellIs" dxfId="200" priority="308" operator="between">
      <formula>226</formula>
      <formula>449</formula>
    </cfRule>
  </conditionalFormatting>
  <conditionalFormatting sqref="AK57 AK59:AK60 AK62:AK73">
    <cfRule type="cellIs" dxfId="199" priority="305" operator="between">
      <formula>226</formula>
      <formula>449</formula>
    </cfRule>
  </conditionalFormatting>
  <conditionalFormatting sqref="AK57:AK60">
    <cfRule type="cellIs" dxfId="198" priority="224" operator="between">
      <formula>226</formula>
      <formula>449</formula>
    </cfRule>
  </conditionalFormatting>
  <conditionalFormatting sqref="AK58">
    <cfRule type="cellIs" dxfId="197" priority="221" operator="between">
      <formula>226</formula>
      <formula>449</formula>
    </cfRule>
  </conditionalFormatting>
  <conditionalFormatting sqref="AK61">
    <cfRule type="cellIs" dxfId="196" priority="209" operator="between">
      <formula>226</formula>
      <formula>449</formula>
    </cfRule>
  </conditionalFormatting>
  <conditionalFormatting sqref="AK61:AK73">
    <cfRule type="cellIs" dxfId="195" priority="212" operator="between">
      <formula>226</formula>
      <formula>449</formula>
    </cfRule>
  </conditionalFormatting>
  <conditionalFormatting sqref="AK75:AK83">
    <cfRule type="cellIs" dxfId="194" priority="296" operator="between">
      <formula>226</formula>
      <formula>449</formula>
    </cfRule>
    <cfRule type="cellIs" dxfId="193" priority="299" operator="between">
      <formula>226</formula>
      <formula>449</formula>
    </cfRule>
  </conditionalFormatting>
  <conditionalFormatting sqref="AK85:AK91">
    <cfRule type="cellIs" dxfId="192" priority="290" operator="between">
      <formula>226</formula>
      <formula>449</formula>
    </cfRule>
    <cfRule type="cellIs" dxfId="191" priority="293" operator="between">
      <formula>226</formula>
      <formula>449</formula>
    </cfRule>
  </conditionalFormatting>
  <conditionalFormatting sqref="AK93:AK100">
    <cfRule type="cellIs" dxfId="190" priority="284" operator="between">
      <formula>226</formula>
      <formula>449</formula>
    </cfRule>
    <cfRule type="cellIs" dxfId="189" priority="287" operator="between">
      <formula>226</formula>
      <formula>449</formula>
    </cfRule>
  </conditionalFormatting>
  <conditionalFormatting sqref="AK102:AK107">
    <cfRule type="cellIs" dxfId="188" priority="278" operator="between">
      <formula>226</formula>
      <formula>449</formula>
    </cfRule>
    <cfRule type="cellIs" dxfId="187" priority="281" operator="between">
      <formula>226</formula>
      <formula>449</formula>
    </cfRule>
  </conditionalFormatting>
  <conditionalFormatting sqref="AK109:AK111">
    <cfRule type="cellIs" dxfId="186" priority="272" operator="between">
      <formula>226</formula>
      <formula>449</formula>
    </cfRule>
    <cfRule type="cellIs" dxfId="185" priority="275" operator="between">
      <formula>226</formula>
      <formula>449</formula>
    </cfRule>
  </conditionalFormatting>
  <conditionalFormatting sqref="AK113:AK115">
    <cfRule type="cellIs" dxfId="184" priority="266" operator="between">
      <formula>226</formula>
      <formula>449</formula>
    </cfRule>
    <cfRule type="cellIs" dxfId="183" priority="269" operator="between">
      <formula>226</formula>
      <formula>449</formula>
    </cfRule>
  </conditionalFormatting>
  <conditionalFormatting sqref="AK118">
    <cfRule type="cellIs" dxfId="182" priority="182" operator="between">
      <formula>226</formula>
      <formula>449</formula>
    </cfRule>
  </conditionalFormatting>
  <conditionalFormatting sqref="AK118:AK119">
    <cfRule type="cellIs" dxfId="181" priority="167" operator="between">
      <formula>226</formula>
      <formula>449</formula>
    </cfRule>
  </conditionalFormatting>
  <conditionalFormatting sqref="AK119:AK121">
    <cfRule type="cellIs" dxfId="180" priority="155" operator="between">
      <formula>226</formula>
      <formula>449</formula>
    </cfRule>
  </conditionalFormatting>
  <conditionalFormatting sqref="AK120:AK122">
    <cfRule type="cellIs" dxfId="179" priority="53" operator="between">
      <formula>226</formula>
      <formula>449</formula>
    </cfRule>
  </conditionalFormatting>
  <conditionalFormatting sqref="AK122:AK123">
    <cfRule type="cellIs" dxfId="178" priority="41" operator="between">
      <formula>226</formula>
      <formula>449</formula>
    </cfRule>
  </conditionalFormatting>
  <conditionalFormatting sqref="AK123:AK124">
    <cfRule type="cellIs" dxfId="177" priority="17" operator="between">
      <formula>226</formula>
      <formula>449</formula>
    </cfRule>
  </conditionalFormatting>
  <conditionalFormatting sqref="AK124:AK125">
    <cfRule type="cellIs" dxfId="176" priority="11" operator="between">
      <formula>226</formula>
      <formula>449</formula>
    </cfRule>
  </conditionalFormatting>
  <conditionalFormatting sqref="AK125:AK126">
    <cfRule type="cellIs" dxfId="175" priority="5" operator="between">
      <formula>226</formula>
      <formula>449</formula>
    </cfRule>
  </conditionalFormatting>
  <conditionalFormatting sqref="AK126">
    <cfRule type="cellIs" dxfId="174" priority="2" operator="between">
      <formula>226</formula>
      <formula>449</formula>
    </cfRule>
  </conditionalFormatting>
  <pageMargins left="0.23622047244094491" right="0.23622047244094491" top="0.74803149606299213" bottom="0.74803149606299213" header="0.31496062992125984" footer="0.31496062992125984"/>
  <pageSetup paperSize="8" scale="34" fitToHeight="6" orientation="landscape" r:id="rId1"/>
  <headerFooter>
    <oddHeader>&amp;C&amp;A&amp;RMAAS</oddHeader>
    <oddFooter>&amp;LVertrouwelijk&amp;C&amp;F&amp;R&amp;P van &amp;N</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448" operator="lessThanOrEqual" id="{67DA02EE-8E02-4CF7-9417-DC70EF4C91CB}">
            <xm:f>'H:\OneDrive - QSN Quality Services Network b.v-\Nieuwe norm\erwin\[Risicoanalyse_def_v2.2_voorbeelden.xlsm]Risico classificatie'!#REF!</xm:f>
            <x14:dxf>
              <fill>
                <patternFill>
                  <bgColor rgb="FF92D050"/>
                </patternFill>
              </fill>
            </x14:dxf>
          </x14:cfRule>
          <x14:cfRule type="cellIs" priority="449" operator="between" id="{42F0FAEE-9C28-4C9A-BF89-971A4C37BB9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450" operator="greaterThanOrEqual" id="{0C04D075-D497-4E1A-9E70-0A5DB795B2CC}">
            <xm:f>'H:\OneDrive - QSN Quality Services Network b.v-\Nieuwe norm\erwin\[Risicoanalyse_def_v2.2_voorbeelden.xlsm]Risico classificatie'!#REF!</xm:f>
            <x14:dxf>
              <fill>
                <patternFill>
                  <bgColor rgb="FFFF0000"/>
                </patternFill>
              </fill>
            </x14:dxf>
          </x14:cfRule>
          <xm:sqref>V12</xm:sqref>
        </x14:conditionalFormatting>
        <x14:conditionalFormatting xmlns:xm="http://schemas.microsoft.com/office/excel/2006/main">
          <x14:cfRule type="cellIs" priority="340" operator="lessThanOrEqual" id="{559C44FC-8C8E-46E1-8CD5-E255F3339FA0}">
            <xm:f>'Risico classificatie'!#REF!</xm:f>
            <x14:dxf>
              <fill>
                <patternFill>
                  <bgColor rgb="FF92D050"/>
                </patternFill>
              </fill>
            </x14:dxf>
          </x14:cfRule>
          <x14:cfRule type="cellIs" priority="342" operator="greaterThanOrEqual" id="{7E0FD722-1772-423B-BA41-377F6FFD96A3}">
            <xm:f>'Risico classificatie'!#REF!</xm:f>
            <x14:dxf>
              <fill>
                <patternFill>
                  <bgColor rgb="FFFF0000"/>
                </patternFill>
              </fill>
            </x14:dxf>
          </x14:cfRule>
          <xm:sqref>V13:V21 V27 V29:V31 V33:V42 V44:V55 V57 V59:V60 V62:V73 V75:V83 V85:V91 V93:V100 V102:V107 V109:V111 V113:V115</xm:sqref>
        </x14:conditionalFormatting>
        <x14:conditionalFormatting xmlns:xm="http://schemas.microsoft.com/office/excel/2006/main">
          <x14:cfRule type="cellIs" priority="133" operator="lessThanOrEqual" id="{742AA747-887D-4DA9-92DB-04C6485D4C6D}">
            <xm:f>'Risico classificatie'!$B$18</xm:f>
            <x14:dxf>
              <fill>
                <patternFill>
                  <bgColor rgb="FF92D050"/>
                </patternFill>
              </fill>
            </x14:dxf>
          </x14:cfRule>
          <xm:sqref>V13:V27</xm:sqref>
        </x14:conditionalFormatting>
        <x14:conditionalFormatting xmlns:xm="http://schemas.microsoft.com/office/excel/2006/main">
          <x14:cfRule type="cellIs" priority="192" operator="greaterThanOrEqual" id="{62CFF55F-7D70-4222-A707-87ED2071D8FA}">
            <xm:f>'Risico classificatie'!$B$20</xm:f>
            <x14:dxf>
              <fill>
                <patternFill>
                  <bgColor rgb="FFFF0000"/>
                </patternFill>
              </fill>
            </x14:dxf>
          </x14:cfRule>
          <x14:cfRule type="cellIs" priority="193" operator="lessThanOrEqual" id="{3557BC7F-2616-4CD8-9320-4B8A7F33AF46}">
            <xm:f>'Risico classificatie'!#REF!</xm:f>
            <x14:dxf>
              <fill>
                <patternFill>
                  <bgColor rgb="FF92D050"/>
                </patternFill>
              </fill>
            </x14:dxf>
          </x14:cfRule>
          <x14:cfRule type="cellIs" priority="195" operator="greaterThanOrEqual" id="{C97E5032-2B4B-41A4-A9BE-EF831D55209C}">
            <xm:f>'Risico classificatie'!#REF!</xm:f>
            <x14:dxf>
              <fill>
                <patternFill>
                  <bgColor rgb="FFFF0000"/>
                </patternFill>
              </fill>
            </x14:dxf>
          </x14:cfRule>
          <xm:sqref>V22:V23</xm:sqref>
        </x14:conditionalFormatting>
        <x14:conditionalFormatting xmlns:xm="http://schemas.microsoft.com/office/excel/2006/main">
          <x14:cfRule type="cellIs" priority="204" operator="greaterThanOrEqual" id="{6CD454AB-BB9F-4B22-B791-DD65D77624E0}">
            <xm:f>'Risico classificatie'!$B$20</xm:f>
            <x14:dxf>
              <fill>
                <patternFill>
                  <bgColor rgb="FFFF0000"/>
                </patternFill>
              </fill>
            </x14:dxf>
          </x14:cfRule>
          <x14:cfRule type="cellIs" priority="205" operator="lessThanOrEqual" id="{DF8BA354-C7DE-4C93-AE7A-1703DD6AEFA8}">
            <xm:f>'Risico classificatie'!#REF!</xm:f>
            <x14:dxf>
              <fill>
                <patternFill>
                  <bgColor rgb="FF92D050"/>
                </patternFill>
              </fill>
            </x14:dxf>
          </x14:cfRule>
          <x14:cfRule type="cellIs" priority="207" operator="greaterThanOrEqual" id="{571F08A1-7326-46C9-9827-11FB1ED38864}">
            <xm:f>'Risico classificatie'!#REF!</xm:f>
            <x14:dxf>
              <fill>
                <patternFill>
                  <bgColor rgb="FFFF0000"/>
                </patternFill>
              </fill>
            </x14:dxf>
          </x14:cfRule>
          <xm:sqref>V24</xm:sqref>
        </x14:conditionalFormatting>
        <x14:conditionalFormatting xmlns:xm="http://schemas.microsoft.com/office/excel/2006/main">
          <x14:cfRule type="cellIs" priority="147" operator="greaterThanOrEqual" id="{89230A0C-BBB4-42E7-ABFD-B12F6A0DA326}">
            <xm:f>'Risico classificatie'!$B$20</xm:f>
            <x14:dxf>
              <fill>
                <patternFill>
                  <bgColor rgb="FFFF0000"/>
                </patternFill>
              </fill>
            </x14:dxf>
          </x14:cfRule>
          <x14:cfRule type="cellIs" priority="148" operator="lessThanOrEqual" id="{BE894EB4-1955-4000-9442-5673279A1133}">
            <xm:f>'Risico classificatie'!#REF!</xm:f>
            <x14:dxf>
              <fill>
                <patternFill>
                  <bgColor rgb="FF92D050"/>
                </patternFill>
              </fill>
            </x14:dxf>
          </x14:cfRule>
          <x14:cfRule type="cellIs" priority="150" operator="greaterThanOrEqual" id="{59D9F33D-7316-4072-B92D-8B5331B9D8C1}">
            <xm:f>'Risico classificatie'!#REF!</xm:f>
            <x14:dxf>
              <fill>
                <patternFill>
                  <bgColor rgb="FFFF0000"/>
                </patternFill>
              </fill>
            </x14:dxf>
          </x14:cfRule>
          <xm:sqref>V25</xm:sqref>
        </x14:conditionalFormatting>
        <x14:conditionalFormatting xmlns:xm="http://schemas.microsoft.com/office/excel/2006/main">
          <x14:cfRule type="cellIs" priority="135" operator="greaterThanOrEqual" id="{B269602A-FB04-49AB-A920-94C328E5376B}">
            <xm:f>'Risico classificatie'!$B$20</xm:f>
            <x14:dxf>
              <fill>
                <patternFill>
                  <bgColor rgb="FFFF0000"/>
                </patternFill>
              </fill>
            </x14:dxf>
          </x14:cfRule>
          <x14:cfRule type="cellIs" priority="136" operator="lessThanOrEqual" id="{815A7AE6-086D-47E2-9906-7149A27F7A54}">
            <xm:f>'Risico classificatie'!#REF!</xm:f>
            <x14:dxf>
              <fill>
                <patternFill>
                  <bgColor rgb="FF92D050"/>
                </patternFill>
              </fill>
            </x14:dxf>
          </x14:cfRule>
          <x14:cfRule type="cellIs" priority="138" operator="greaterThanOrEqual" id="{809D8837-5F3F-4681-8E0D-0992701B383D}">
            <xm:f>'Risico classificatie'!#REF!</xm:f>
            <x14:dxf>
              <fill>
                <patternFill>
                  <bgColor rgb="FFFF0000"/>
                </patternFill>
              </fill>
            </x14:dxf>
          </x14:cfRule>
          <xm:sqref>V26</xm:sqref>
        </x14:conditionalFormatting>
        <x14:conditionalFormatting xmlns:xm="http://schemas.microsoft.com/office/excel/2006/main">
          <x14:cfRule type="cellIs" priority="259" operator="lessThanOrEqual" id="{5BB6CC8E-4E55-42DF-A171-6524F3B5516E}">
            <xm:f>'H:\OneDrive - QSN Quality Services Network b.v-\Nieuwe norm\erwin\[Risicoanalyse_def_v2.2_voorbeelden.xlsm]Risico classificatie'!#REF!</xm:f>
            <x14:dxf>
              <fill>
                <patternFill>
                  <bgColor rgb="FF92D050"/>
                </patternFill>
              </fill>
            </x14:dxf>
          </x14:cfRule>
          <x14:cfRule type="cellIs" priority="260" operator="between" id="{D93CFCFA-25A3-4E24-B402-2686FB7B6540}">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61" operator="greaterThanOrEqual" id="{94477138-A49D-4FE4-9158-E793FA12046C}">
            <xm:f>'H:\OneDrive - QSN Quality Services Network b.v-\Nieuwe norm\erwin\[Risicoanalyse_def_v2.2_voorbeelden.xlsm]Risico classificatie'!#REF!</xm:f>
            <x14:dxf>
              <fill>
                <patternFill>
                  <bgColor rgb="FFFF0000"/>
                </patternFill>
              </fill>
            </x14:dxf>
          </x14:cfRule>
          <xm:sqref>V28</xm:sqref>
        </x14:conditionalFormatting>
        <x14:conditionalFormatting xmlns:xm="http://schemas.microsoft.com/office/excel/2006/main">
          <x14:cfRule type="cellIs" priority="339" operator="greaterThanOrEqual" id="{E8A3A4D1-2C34-47D0-B72D-E003FA824A68}">
            <xm:f>'Risico classificatie'!$B$20</xm:f>
            <x14:dxf>
              <fill>
                <patternFill>
                  <bgColor rgb="FFFF0000"/>
                </patternFill>
              </fill>
            </x14:dxf>
          </x14:cfRule>
          <xm:sqref>V29:V31 V33:V42 V44:V55 V75:V83 V85:V91 V93:V100 V102:V107 V109:V111 V113:V115 V57 V59:V60 V62:V73 V13:V21 V27</xm:sqref>
        </x14:conditionalFormatting>
        <x14:conditionalFormatting xmlns:xm="http://schemas.microsoft.com/office/excel/2006/main">
          <x14:cfRule type="cellIs" priority="337" operator="lessThanOrEqual" id="{E03D869D-BF06-40DC-9C56-34FD6D935F41}">
            <xm:f>'Risico classificatie'!$B$18</xm:f>
            <x14:dxf>
              <fill>
                <patternFill>
                  <bgColor rgb="FF92D050"/>
                </patternFill>
              </fill>
            </x14:dxf>
          </x14:cfRule>
          <xm:sqref>V29:V31 V33:V42 V44:V55 V75:V83 V85:V91 V93:V100 V102:V107 V109:V111 V113:V115</xm:sqref>
        </x14:conditionalFormatting>
        <x14:conditionalFormatting xmlns:xm="http://schemas.microsoft.com/office/excel/2006/main">
          <x14:cfRule type="cellIs" priority="256" operator="lessThanOrEqual" id="{DBAEDD92-97A6-4A9D-8CE9-C436E1F23297}">
            <xm:f>'H:\OneDrive - QSN Quality Services Network b.v-\Nieuwe norm\erwin\[Risicoanalyse_def_v2.2_voorbeelden.xlsm]Risico classificatie'!#REF!</xm:f>
            <x14:dxf>
              <fill>
                <patternFill>
                  <bgColor rgb="FF92D050"/>
                </patternFill>
              </fill>
            </x14:dxf>
          </x14:cfRule>
          <x14:cfRule type="cellIs" priority="257" operator="between" id="{9336A863-E370-4529-8806-034483FB884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8" operator="greaterThanOrEqual" id="{395641E7-EDEA-44A4-AA58-94B018A45D55}">
            <xm:f>'H:\OneDrive - QSN Quality Services Network b.v-\Nieuwe norm\erwin\[Risicoanalyse_def_v2.2_voorbeelden.xlsm]Risico classificatie'!#REF!</xm:f>
            <x14:dxf>
              <fill>
                <patternFill>
                  <bgColor rgb="FFFF0000"/>
                </patternFill>
              </fill>
            </x14:dxf>
          </x14:cfRule>
          <xm:sqref>V32</xm:sqref>
        </x14:conditionalFormatting>
        <x14:conditionalFormatting xmlns:xm="http://schemas.microsoft.com/office/excel/2006/main">
          <x14:cfRule type="cellIs" priority="253" operator="lessThanOrEqual" id="{16EA44B3-5EA9-43FB-AC1C-980752585A72}">
            <xm:f>'H:\OneDrive - QSN Quality Services Network b.v-\Nieuwe norm\erwin\[Risicoanalyse_def_v2.2_voorbeelden.xlsm]Risico classificatie'!#REF!</xm:f>
            <x14:dxf>
              <fill>
                <patternFill>
                  <bgColor rgb="FF92D050"/>
                </patternFill>
              </fill>
            </x14:dxf>
          </x14:cfRule>
          <x14:cfRule type="cellIs" priority="254" operator="between" id="{91BF8C67-8CB7-4641-A0AA-09920B292FE1}">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5" operator="greaterThanOrEqual" id="{DD7F8420-1280-4630-A66C-9B5E42DD74AB}">
            <xm:f>'H:\OneDrive - QSN Quality Services Network b.v-\Nieuwe norm\erwin\[Risicoanalyse_def_v2.2_voorbeelden.xlsm]Risico classificatie'!#REF!</xm:f>
            <x14:dxf>
              <fill>
                <patternFill>
                  <bgColor rgb="FFFF0000"/>
                </patternFill>
              </fill>
            </x14:dxf>
          </x14:cfRule>
          <xm:sqref>V43</xm:sqref>
        </x14:conditionalFormatting>
        <x14:conditionalFormatting xmlns:xm="http://schemas.microsoft.com/office/excel/2006/main">
          <x14:cfRule type="cellIs" priority="250" operator="lessThanOrEqual" id="{CDC14262-5523-43D9-86DE-8AB5D5AA2DBE}">
            <xm:f>'H:\OneDrive - QSN Quality Services Network b.v-\Nieuwe norm\erwin\[Risicoanalyse_def_v2.2_voorbeelden.xlsm]Risico classificatie'!#REF!</xm:f>
            <x14:dxf>
              <fill>
                <patternFill>
                  <bgColor rgb="FF92D050"/>
                </patternFill>
              </fill>
            </x14:dxf>
          </x14:cfRule>
          <x14:cfRule type="cellIs" priority="251" operator="between" id="{99553AA7-61E8-4072-95BC-0C16A2D3B1B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52" operator="greaterThanOrEqual" id="{CB527C35-4188-4DC4-A419-49DD1A0F3585}">
            <xm:f>'H:\OneDrive - QSN Quality Services Network b.v-\Nieuwe norm\erwin\[Risicoanalyse_def_v2.2_voorbeelden.xlsm]Risico classificatie'!#REF!</xm:f>
            <x14:dxf>
              <fill>
                <patternFill>
                  <bgColor rgb="FFFF0000"/>
                </patternFill>
              </fill>
            </x14:dxf>
          </x14:cfRule>
          <xm:sqref>V56</xm:sqref>
        </x14:conditionalFormatting>
        <x14:conditionalFormatting xmlns:xm="http://schemas.microsoft.com/office/excel/2006/main">
          <x14:cfRule type="cellIs" priority="214" operator="lessThanOrEqual" id="{E9F77DB0-2FB4-45B4-827A-6CCD8D6A2E43}">
            <xm:f>'Risico classificatie'!$B$18</xm:f>
            <x14:dxf>
              <fill>
                <patternFill>
                  <bgColor rgb="FF92D050"/>
                </patternFill>
              </fill>
            </x14:dxf>
          </x14:cfRule>
          <xm:sqref>V57:V73</xm:sqref>
        </x14:conditionalFormatting>
        <x14:conditionalFormatting xmlns:xm="http://schemas.microsoft.com/office/excel/2006/main">
          <x14:cfRule type="cellIs" priority="228" operator="greaterThanOrEqual" id="{0A187FAE-90CD-4926-AA18-6103BB44139E}">
            <xm:f>'Risico classificatie'!$B$20</xm:f>
            <x14:dxf>
              <fill>
                <patternFill>
                  <bgColor rgb="FFFF0000"/>
                </patternFill>
              </fill>
            </x14:dxf>
          </x14:cfRule>
          <x14:cfRule type="cellIs" priority="229" operator="lessThanOrEqual" id="{F93E6E40-FC3D-49B9-AF51-1D7426424602}">
            <xm:f>'Risico classificatie'!#REF!</xm:f>
            <x14:dxf>
              <fill>
                <patternFill>
                  <bgColor rgb="FF92D050"/>
                </patternFill>
              </fill>
            </x14:dxf>
          </x14:cfRule>
          <x14:cfRule type="cellIs" priority="231" operator="greaterThanOrEqual" id="{9B9271A8-0A12-4D79-A6AB-B5332FB455DA}">
            <xm:f>'Risico classificatie'!#REF!</xm:f>
            <x14:dxf>
              <fill>
                <patternFill>
                  <bgColor rgb="FFFF0000"/>
                </patternFill>
              </fill>
            </x14:dxf>
          </x14:cfRule>
          <xm:sqref>V58</xm:sqref>
        </x14:conditionalFormatting>
        <x14:conditionalFormatting xmlns:xm="http://schemas.microsoft.com/office/excel/2006/main">
          <x14:cfRule type="cellIs" priority="216" operator="greaterThanOrEqual" id="{93D3CF73-75D0-4E01-88CC-DF1D75835A0D}">
            <xm:f>'Risico classificatie'!$B$20</xm:f>
            <x14:dxf>
              <fill>
                <patternFill>
                  <bgColor rgb="FFFF0000"/>
                </patternFill>
              </fill>
            </x14:dxf>
          </x14:cfRule>
          <x14:cfRule type="cellIs" priority="217" operator="lessThanOrEqual" id="{ADBDF45C-F4E4-46BA-ABAA-680BC7FF4336}">
            <xm:f>'Risico classificatie'!#REF!</xm:f>
            <x14:dxf>
              <fill>
                <patternFill>
                  <bgColor rgb="FF92D050"/>
                </patternFill>
              </fill>
            </x14:dxf>
          </x14:cfRule>
          <x14:cfRule type="cellIs" priority="219" operator="greaterThanOrEqual" id="{9A8EE646-1CDE-402D-8515-203A356CDC82}">
            <xm:f>'Risico classificatie'!#REF!</xm:f>
            <x14:dxf>
              <fill>
                <patternFill>
                  <bgColor rgb="FFFF0000"/>
                </patternFill>
              </fill>
            </x14:dxf>
          </x14:cfRule>
          <xm:sqref>V61</xm:sqref>
        </x14:conditionalFormatting>
        <x14:conditionalFormatting xmlns:xm="http://schemas.microsoft.com/office/excel/2006/main">
          <x14:cfRule type="cellIs" priority="247" operator="lessThanOrEqual" id="{91D3A20C-0C12-4256-92C2-12EC20178C67}">
            <xm:f>'H:\OneDrive - QSN Quality Services Network b.v-\Nieuwe norm\erwin\[Risicoanalyse_def_v2.2_voorbeelden.xlsm]Risico classificatie'!#REF!</xm:f>
            <x14:dxf>
              <fill>
                <patternFill>
                  <bgColor rgb="FF92D050"/>
                </patternFill>
              </fill>
            </x14:dxf>
          </x14:cfRule>
          <x14:cfRule type="cellIs" priority="248" operator="between" id="{3E4623F9-1128-4914-B3E3-B903341CAD2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9" operator="greaterThanOrEqual" id="{4295909D-C93B-4C7A-AD96-9C28EFF8174E}">
            <xm:f>'H:\OneDrive - QSN Quality Services Network b.v-\Nieuwe norm\erwin\[Risicoanalyse_def_v2.2_voorbeelden.xlsm]Risico classificatie'!#REF!</xm:f>
            <x14:dxf>
              <fill>
                <patternFill>
                  <bgColor rgb="FFFF0000"/>
                </patternFill>
              </fill>
            </x14:dxf>
          </x14:cfRule>
          <xm:sqref>V74</xm:sqref>
        </x14:conditionalFormatting>
        <x14:conditionalFormatting xmlns:xm="http://schemas.microsoft.com/office/excel/2006/main">
          <x14:cfRule type="cellIs" priority="244" operator="lessThanOrEqual" id="{E40EE65B-9AC2-4CAF-91D5-6683DC31AC02}">
            <xm:f>'H:\OneDrive - QSN Quality Services Network b.v-\Nieuwe norm\erwin\[Risicoanalyse_def_v2.2_voorbeelden.xlsm]Risico classificatie'!#REF!</xm:f>
            <x14:dxf>
              <fill>
                <patternFill>
                  <bgColor rgb="FF92D050"/>
                </patternFill>
              </fill>
            </x14:dxf>
          </x14:cfRule>
          <x14:cfRule type="cellIs" priority="245" operator="between" id="{C62C96E9-A3C1-4AE7-8357-B79548C4C4A3}">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6" operator="greaterThanOrEqual" id="{2BDDFF80-8AA0-4577-91CC-0C35FEC12A94}">
            <xm:f>'H:\OneDrive - QSN Quality Services Network b.v-\Nieuwe norm\erwin\[Risicoanalyse_def_v2.2_voorbeelden.xlsm]Risico classificatie'!#REF!</xm:f>
            <x14:dxf>
              <fill>
                <patternFill>
                  <bgColor rgb="FFFF0000"/>
                </patternFill>
              </fill>
            </x14:dxf>
          </x14:cfRule>
          <xm:sqref>V84</xm:sqref>
        </x14:conditionalFormatting>
        <x14:conditionalFormatting xmlns:xm="http://schemas.microsoft.com/office/excel/2006/main">
          <x14:cfRule type="cellIs" priority="241" operator="lessThanOrEqual" id="{FE5DAF2E-0968-44D8-9B20-EE3E7E7D55EF}">
            <xm:f>'H:\OneDrive - QSN Quality Services Network b.v-\Nieuwe norm\erwin\[Risicoanalyse_def_v2.2_voorbeelden.xlsm]Risico classificatie'!#REF!</xm:f>
            <x14:dxf>
              <fill>
                <patternFill>
                  <bgColor rgb="FF92D050"/>
                </patternFill>
              </fill>
            </x14:dxf>
          </x14:cfRule>
          <x14:cfRule type="cellIs" priority="242" operator="between" id="{47291AB3-0B3D-4997-8B41-B2AEAB9273F3}">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3" operator="greaterThanOrEqual" id="{B198F368-5A0B-4E5B-B08B-9B5B70228323}">
            <xm:f>'H:\OneDrive - QSN Quality Services Network b.v-\Nieuwe norm\erwin\[Risicoanalyse_def_v2.2_voorbeelden.xlsm]Risico classificatie'!#REF!</xm:f>
            <x14:dxf>
              <fill>
                <patternFill>
                  <bgColor rgb="FFFF0000"/>
                </patternFill>
              </fill>
            </x14:dxf>
          </x14:cfRule>
          <xm:sqref>V92</xm:sqref>
        </x14:conditionalFormatting>
        <x14:conditionalFormatting xmlns:xm="http://schemas.microsoft.com/office/excel/2006/main">
          <x14:cfRule type="cellIs" priority="238" operator="lessThanOrEqual" id="{FD5435D6-97D4-469A-BAD8-96CC163B34A8}">
            <xm:f>'H:\OneDrive - QSN Quality Services Network b.v-\Nieuwe norm\erwin\[Risicoanalyse_def_v2.2_voorbeelden.xlsm]Risico classificatie'!#REF!</xm:f>
            <x14:dxf>
              <fill>
                <patternFill>
                  <bgColor rgb="FF92D050"/>
                </patternFill>
              </fill>
            </x14:dxf>
          </x14:cfRule>
          <x14:cfRule type="cellIs" priority="239" operator="between" id="{9F428633-7E0D-4593-9005-FDA98DE7F739}">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40" operator="greaterThanOrEqual" id="{A3D40BEF-A488-4055-91FF-7ED944DCA913}">
            <xm:f>'H:\OneDrive - QSN Quality Services Network b.v-\Nieuwe norm\erwin\[Risicoanalyse_def_v2.2_voorbeelden.xlsm]Risico classificatie'!#REF!</xm:f>
            <x14:dxf>
              <fill>
                <patternFill>
                  <bgColor rgb="FFFF0000"/>
                </patternFill>
              </fill>
            </x14:dxf>
          </x14:cfRule>
          <xm:sqref>V101</xm:sqref>
        </x14:conditionalFormatting>
        <x14:conditionalFormatting xmlns:xm="http://schemas.microsoft.com/office/excel/2006/main">
          <x14:cfRule type="cellIs" priority="235" operator="lessThanOrEqual" id="{ACC7FCFF-1BCB-4687-B120-24DCC272C750}">
            <xm:f>'H:\OneDrive - QSN Quality Services Network b.v-\Nieuwe norm\erwin\[Risicoanalyse_def_v2.2_voorbeelden.xlsm]Risico classificatie'!#REF!</xm:f>
            <x14:dxf>
              <fill>
                <patternFill>
                  <bgColor rgb="FF92D050"/>
                </patternFill>
              </fill>
            </x14:dxf>
          </x14:cfRule>
          <x14:cfRule type="cellIs" priority="236" operator="between" id="{90A20CD5-09D2-4DD6-8BBD-4F2277FBFDCF}">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37" operator="greaterThanOrEqual" id="{AF9123BA-0B82-4AFF-8897-00F0861D0F10}">
            <xm:f>'H:\OneDrive - QSN Quality Services Network b.v-\Nieuwe norm\erwin\[Risicoanalyse_def_v2.2_voorbeelden.xlsm]Risico classificatie'!#REF!</xm:f>
            <x14:dxf>
              <fill>
                <patternFill>
                  <bgColor rgb="FFFF0000"/>
                </patternFill>
              </fill>
            </x14:dxf>
          </x14:cfRule>
          <xm:sqref>V108</xm:sqref>
        </x14:conditionalFormatting>
        <x14:conditionalFormatting xmlns:xm="http://schemas.microsoft.com/office/excel/2006/main">
          <x14:cfRule type="cellIs" priority="232" operator="lessThanOrEqual" id="{12AA4506-A22F-4B22-868D-E1A463F5CE1C}">
            <xm:f>'H:\OneDrive - QSN Quality Services Network b.v-\Nieuwe norm\erwin\[Risicoanalyse_def_v2.2_voorbeelden.xlsm]Risico classificatie'!#REF!</xm:f>
            <x14:dxf>
              <fill>
                <patternFill>
                  <bgColor rgb="FF92D050"/>
                </patternFill>
              </fill>
            </x14:dxf>
          </x14:cfRule>
          <x14:cfRule type="cellIs" priority="233" operator="between" id="{0A1A4D54-D22D-4F78-8486-3E9DC9CF14B2}">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234" operator="greaterThanOrEqual" id="{48BB59AB-24C3-40A4-ACC1-BD4B721DADF9}">
            <xm:f>'H:\OneDrive - QSN Quality Services Network b.v-\Nieuwe norm\erwin\[Risicoanalyse_def_v2.2_voorbeelden.xlsm]Risico classificatie'!#REF!</xm:f>
            <x14:dxf>
              <fill>
                <patternFill>
                  <bgColor rgb="FFFF0000"/>
                </patternFill>
              </fill>
            </x14:dxf>
          </x14:cfRule>
          <xm:sqref>V112</xm:sqref>
        </x14:conditionalFormatting>
        <x14:conditionalFormatting xmlns:xm="http://schemas.microsoft.com/office/excel/2006/main">
          <x14:cfRule type="cellIs" priority="61" operator="lessThanOrEqual" id="{E8F162EF-E072-4E70-94C7-27BDF64544E7}">
            <xm:f>'H:\OneDrive - QSN Quality Services Network b.v-\Nieuwe norm\erwin\[Risicoanalyse_def_v2.2_voorbeelden.xlsm]Risico classificatie'!#REF!</xm:f>
            <x14:dxf>
              <fill>
                <patternFill>
                  <bgColor rgb="FF92D050"/>
                </patternFill>
              </fill>
            </x14:dxf>
          </x14:cfRule>
          <x14:cfRule type="cellIs" priority="62" operator="between" id="{70ACF70A-9C24-4FF0-9E30-9202E2F21317}">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63" operator="greaterThanOrEqual" id="{3508B60D-F526-4053-B79E-CEE223AAD0A7}">
            <xm:f>'H:\OneDrive - QSN Quality Services Network b.v-\Nieuwe norm\erwin\[Risicoanalyse_def_v2.2_voorbeelden.xlsm]Risico classificatie'!#REF!</xm:f>
            <x14:dxf>
              <fill>
                <patternFill>
                  <bgColor rgb="FFFF0000"/>
                </patternFill>
              </fill>
            </x14:dxf>
          </x14:cfRule>
          <xm:sqref>V116</xm:sqref>
        </x14:conditionalFormatting>
        <x14:conditionalFormatting xmlns:xm="http://schemas.microsoft.com/office/excel/2006/main">
          <x14:cfRule type="cellIs" priority="187" operator="lessThanOrEqual" id="{6E246357-6AFC-479E-BB40-2B6E2390E8AA}">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89" operator="greaterThanOrEqual" id="{E1733A4C-91CE-48A2-A8B9-3C634928FAAE}">
            <xm:f>'https://qsnplaza-my.sharepoint.com/personal/lvanharrewijn_qsn_nl/Documents/1. klantprojecten/Maas Intl/2. Documentatie/[MAAS_Context_Risicoanalyse_v5_0_20190523.xlsm]Risico classificatie'!#REF!</xm:f>
            <x14:dxf>
              <fill>
                <patternFill>
                  <bgColor rgb="FFFF0000"/>
                </patternFill>
              </fill>
            </x14:dxf>
          </x14:cfRule>
          <xm:sqref>V118</xm:sqref>
        </x14:conditionalFormatting>
        <x14:conditionalFormatting xmlns:xm="http://schemas.microsoft.com/office/excel/2006/main">
          <x14:cfRule type="cellIs" priority="172" operator="lessThanOrEqual" id="{2C30FB9B-62B6-4C06-8258-76CC00E6BCE8}">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74" operator="greaterThanOrEqual" id="{39AC3413-7A67-4CC8-94AE-3DA42B5FB683}">
            <xm:f>'https://qsnplaza-my.sharepoint.com/personal/lvanharrewijn_qsn_nl/Documents/1. klantprojecten/Maas Intl/2. Documentatie/[MAAS_Context_Risicoanalyse_v5_0_20190523.xlsm]Risico classificatie'!#REF!</xm:f>
            <x14:dxf>
              <fill>
                <patternFill>
                  <bgColor rgb="FFFF0000"/>
                </patternFill>
              </fill>
            </x14:dxf>
          </x14:cfRule>
          <xm:sqref>V118:V119</xm:sqref>
        </x14:conditionalFormatting>
        <x14:conditionalFormatting xmlns:xm="http://schemas.microsoft.com/office/excel/2006/main">
          <x14:cfRule type="cellIs" priority="160" operator="lessThanOrEqual" id="{EA198FE2-3BC9-4204-B6FC-BA03AEFA090B}">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62" operator="greaterThanOrEqual" id="{4A72E810-A80F-4DC4-A419-5FC76F9726C0}">
            <xm:f>'https://qsnplaza-my.sharepoint.com/personal/lvanharrewijn_qsn_nl/Documents/1. klantprojecten/Maas Intl/2. Documentatie/[MAAS_Context_Risicoanalyse_v5_0_20190523.xlsm]Risico classificatie'!#REF!</xm:f>
            <x14:dxf>
              <fill>
                <patternFill>
                  <bgColor rgb="FFFF0000"/>
                </patternFill>
              </fill>
            </x14:dxf>
          </x14:cfRule>
          <xm:sqref>V119:V121</xm:sqref>
        </x14:conditionalFormatting>
        <x14:conditionalFormatting xmlns:xm="http://schemas.microsoft.com/office/excel/2006/main">
          <x14:cfRule type="cellIs" priority="157" operator="lessThanOrEqual" id="{1D802F84-71AC-408B-B4F9-753885959614}">
            <xm:f>'https://qsnplaza-my.sharepoint.com/personal/lvanharrewijn_qsn_nl/Documents/1. klantprojecten/Maas Intl/2. Documentatie/[MAAS_Context_Risicoanalyse_v5_0_20190523.xlsm]Risico classificatie'!#REF!</xm:f>
            <x14:dxf>
              <fill>
                <patternFill>
                  <bgColor rgb="FF92D050"/>
                </patternFill>
              </fill>
            </x14:dxf>
          </x14:cfRule>
          <x14:cfRule type="cellIs" priority="159" operator="greaterThanOrEqual" id="{66326190-CC1B-4C69-87F1-00F9DD404359}">
            <xm:f>'https://qsnplaza-my.sharepoint.com/personal/lvanharrewijn_qsn_nl/Documents/1. klantprojecten/Maas Intl/2. Documentatie/[MAAS_Context_Risicoanalyse_v5_0_20190523.xlsm]Risico classificatie'!#REF!</xm:f>
            <x14:dxf>
              <fill>
                <patternFill>
                  <bgColor rgb="FFFF0000"/>
                </patternFill>
              </fill>
            </x14:dxf>
          </x14:cfRule>
          <xm:sqref>V120:V121</xm:sqref>
        </x14:conditionalFormatting>
        <x14:conditionalFormatting xmlns:xm="http://schemas.microsoft.com/office/excel/2006/main">
          <x14:cfRule type="cellIs" priority="175" operator="lessThanOrEqual" id="{CE366E4E-1625-4594-A41C-3FD22B08F63A}">
            <xm:f>'H:\OneDrive - QSN Quality Services Network b.v-\Nieuwe norm\erwin\[Risicoanalyse_def_v2.2_voorbeelden.xlsm]Risico classificatie'!#REF!</xm:f>
            <x14:dxf>
              <fill>
                <patternFill>
                  <bgColor rgb="FF92D050"/>
                </patternFill>
              </fill>
            </x14:dxf>
          </x14:cfRule>
          <x14:cfRule type="cellIs" priority="176" operator="between" id="{EFC17BA1-3E0F-431E-ABCE-387B4507932A}">
            <xm:f>'H:\OneDrive - QSN Quality Services Network b.v-\Nieuwe norm\erwin\[Risicoanalyse_def_v2.2_voorbeelden.xlsm]Risico classificatie'!#REF!</xm:f>
            <xm:f>'H:\OneDrive - QSN Quality Services Network b.v-\Nieuwe norm\erwin\[Risicoanalyse_def_v2.2_voorbeelden.xlsm]Risico classificatie'!#REF!</xm:f>
            <x14:dxf>
              <fill>
                <patternFill>
                  <bgColor rgb="FFFFC000"/>
                </patternFill>
              </fill>
            </x14:dxf>
          </x14:cfRule>
          <x14:cfRule type="cellIs" priority="177" operator="greaterThanOrEqual" id="{A70C5AF9-AA0A-43B9-A0A6-4ABFE8A46095}">
            <xm:f>'H:\OneDrive - QSN Quality Services Network b.v-\Nieuwe norm\erwin\[Risicoanalyse_def_v2.2_voorbeelden.xlsm]Risico classificatie'!#REF!</xm:f>
            <x14:dxf>
              <fill>
                <patternFill>
                  <bgColor rgb="FFFF0000"/>
                </patternFill>
              </fill>
            </x14:dxf>
          </x14:cfRule>
          <xm:sqref>V121</xm:sqref>
        </x14:conditionalFormatting>
        <x14:conditionalFormatting xmlns:xm="http://schemas.microsoft.com/office/excel/2006/main">
          <x14:cfRule type="cellIs" priority="57" operator="greaterThanOrEqual" id="{2C2B4B30-B238-4665-8190-A10C045946D0}">
            <xm:f>'Risico classificatie'!$B$20</xm:f>
            <x14:dxf>
              <fill>
                <patternFill>
                  <bgColor rgb="FFFF0000"/>
                </patternFill>
              </fill>
            </x14:dxf>
          </x14:cfRule>
          <x14:cfRule type="cellIs" priority="58" operator="lessThanOrEqual" id="{04EFB72E-8B58-4DEA-A495-9980518335E6}">
            <xm:f>'Risico classificatie'!#REF!</xm:f>
            <x14:dxf>
              <fill>
                <patternFill>
                  <bgColor rgb="FF92D050"/>
                </patternFill>
              </fill>
            </x14:dxf>
          </x14:cfRule>
          <x14:cfRule type="cellIs" priority="60" operator="greaterThanOrEqual" id="{DDCA5C81-1F95-4F70-9E74-03D44128F1AD}">
            <xm:f>'Risico classificatie'!#REF!</xm:f>
            <x14:dxf>
              <fill>
                <patternFill>
                  <bgColor rgb="FFFF0000"/>
                </patternFill>
              </fill>
            </x14:dxf>
          </x14:cfRule>
          <xm:sqref>V122</xm:sqref>
        </x14:conditionalFormatting>
        <x14:conditionalFormatting xmlns:xm="http://schemas.microsoft.com/office/excel/2006/main">
          <x14:cfRule type="cellIs" priority="19" operator="lessThanOrEqual" id="{5A8D2DE6-9441-47C4-AF8A-AC4FB460597A}">
            <xm:f>'Risico classificatie'!$B$18</xm:f>
            <x14:dxf>
              <fill>
                <patternFill>
                  <bgColor rgb="FF92D050"/>
                </patternFill>
              </fill>
            </x14:dxf>
          </x14:cfRule>
          <xm:sqref>V122:V126</xm:sqref>
        </x14:conditionalFormatting>
        <x14:conditionalFormatting xmlns:xm="http://schemas.microsoft.com/office/excel/2006/main">
          <x14:cfRule type="cellIs" priority="45" operator="greaterThanOrEqual" id="{768ECA4C-4A7C-40FF-A41F-DD8969FE9905}">
            <xm:f>'Risico classificatie'!$B$20</xm:f>
            <x14:dxf>
              <fill>
                <patternFill>
                  <bgColor rgb="FFFF0000"/>
                </patternFill>
              </fill>
            </x14:dxf>
          </x14:cfRule>
          <x14:cfRule type="cellIs" priority="46" operator="lessThanOrEqual" id="{A0C75B85-6434-42D5-9E40-54BBDC7CEBDA}">
            <xm:f>'Risico classificatie'!#REF!</xm:f>
            <x14:dxf>
              <fill>
                <patternFill>
                  <bgColor rgb="FF92D050"/>
                </patternFill>
              </fill>
            </x14:dxf>
          </x14:cfRule>
          <x14:cfRule type="cellIs" priority="48" operator="greaterThanOrEqual" id="{1F0076FB-D744-4434-ACB8-76B7A66AE0E2}">
            <xm:f>'Risico classificatie'!#REF!</xm:f>
            <x14:dxf>
              <fill>
                <patternFill>
                  <bgColor rgb="FFFF0000"/>
                </patternFill>
              </fill>
            </x14:dxf>
          </x14:cfRule>
          <xm:sqref>V123</xm:sqref>
        </x14:conditionalFormatting>
        <x14:conditionalFormatting xmlns:xm="http://schemas.microsoft.com/office/excel/2006/main">
          <x14:cfRule type="cellIs" priority="33" operator="greaterThanOrEqual" id="{64FB70B9-478F-4749-9C73-4E805AC4193D}">
            <xm:f>'Risico classificatie'!$B$20</xm:f>
            <x14:dxf>
              <fill>
                <patternFill>
                  <bgColor rgb="FFFF0000"/>
                </patternFill>
              </fill>
            </x14:dxf>
          </x14:cfRule>
          <x14:cfRule type="cellIs" priority="34" operator="lessThanOrEqual" id="{DB2699D7-A016-4167-9420-89E6C867D50F}">
            <xm:f>'Risico classificatie'!#REF!</xm:f>
            <x14:dxf>
              <fill>
                <patternFill>
                  <bgColor rgb="FF92D050"/>
                </patternFill>
              </fill>
            </x14:dxf>
          </x14:cfRule>
          <x14:cfRule type="cellIs" priority="36" operator="greaterThanOrEqual" id="{D7B6DC2A-3367-4F4D-A2D9-15ED83DC5337}">
            <xm:f>'Risico classificatie'!#REF!</xm:f>
            <x14:dxf>
              <fill>
                <patternFill>
                  <bgColor rgb="FFFF0000"/>
                </patternFill>
              </fill>
            </x14:dxf>
          </x14:cfRule>
          <xm:sqref>V124</xm:sqref>
        </x14:conditionalFormatting>
        <x14:conditionalFormatting xmlns:xm="http://schemas.microsoft.com/office/excel/2006/main">
          <x14:cfRule type="cellIs" priority="27" operator="greaterThanOrEqual" id="{81A49631-2195-4315-8F12-1C5B45D4968D}">
            <xm:f>'Risico classificatie'!$B$20</xm:f>
            <x14:dxf>
              <fill>
                <patternFill>
                  <bgColor rgb="FFFF0000"/>
                </patternFill>
              </fill>
            </x14:dxf>
          </x14:cfRule>
          <x14:cfRule type="cellIs" priority="28" operator="lessThanOrEqual" id="{C168371F-E7D1-41C4-87D9-AF89BEE4C167}">
            <xm:f>'Risico classificatie'!#REF!</xm:f>
            <x14:dxf>
              <fill>
                <patternFill>
                  <bgColor rgb="FF92D050"/>
                </patternFill>
              </fill>
            </x14:dxf>
          </x14:cfRule>
          <x14:cfRule type="cellIs" priority="30" operator="greaterThanOrEqual" id="{B713542E-AA8C-4410-887B-B33AFCC7AB41}">
            <xm:f>'Risico classificatie'!#REF!</xm:f>
            <x14:dxf>
              <fill>
                <patternFill>
                  <bgColor rgb="FFFF0000"/>
                </patternFill>
              </fill>
            </x14:dxf>
          </x14:cfRule>
          <xm:sqref>V125</xm:sqref>
        </x14:conditionalFormatting>
        <x14:conditionalFormatting xmlns:xm="http://schemas.microsoft.com/office/excel/2006/main">
          <x14:cfRule type="cellIs" priority="21" operator="greaterThanOrEqual" id="{08C13110-63B1-4670-9652-DB289EACD62D}">
            <xm:f>'Risico classificatie'!$B$20</xm:f>
            <x14:dxf>
              <fill>
                <patternFill>
                  <bgColor rgb="FFFF0000"/>
                </patternFill>
              </fill>
            </x14:dxf>
          </x14:cfRule>
          <x14:cfRule type="cellIs" priority="22" operator="lessThanOrEqual" id="{4CEF7EBB-A01B-4D39-BD65-F90CB324A98A}">
            <xm:f>'Risico classificatie'!#REF!</xm:f>
            <x14:dxf>
              <fill>
                <patternFill>
                  <bgColor rgb="FF92D050"/>
                </patternFill>
              </fill>
            </x14:dxf>
          </x14:cfRule>
          <x14:cfRule type="cellIs" priority="24" operator="greaterThanOrEqual" id="{429D5E74-E137-4BBF-9E14-B2DAE8700DC8}">
            <xm:f>'Risico classificatie'!#REF!</xm:f>
            <x14:dxf>
              <fill>
                <patternFill>
                  <bgColor rgb="FFFF0000"/>
                </patternFill>
              </fill>
            </x14:dxf>
          </x14:cfRule>
          <xm:sqref>V126</xm:sqref>
        </x14:conditionalFormatting>
        <x14:conditionalFormatting xmlns:xm="http://schemas.microsoft.com/office/excel/2006/main">
          <x14:cfRule type="cellIs" priority="333" operator="greaterThanOrEqual" id="{8A446742-D8B1-4BB2-9C3E-7BE0C6443169}">
            <xm:f>'Risico classificatie'!$B$20</xm:f>
            <x14:dxf>
              <fill>
                <patternFill>
                  <bgColor rgb="FFFF0000"/>
                </patternFill>
              </fill>
            </x14:dxf>
          </x14:cfRule>
          <x14:cfRule type="cellIs" priority="334" operator="lessThanOrEqual" id="{B6AA4AA4-61B0-45A4-8AF5-4DDD72FDFB70}">
            <xm:f>'Risico classificatie'!#REF!</xm:f>
            <x14:dxf>
              <fill>
                <patternFill>
                  <bgColor rgb="FF92D050"/>
                </patternFill>
              </fill>
            </x14:dxf>
          </x14:cfRule>
          <x14:cfRule type="cellIs" priority="336" operator="greaterThanOrEqual" id="{0639400F-2A76-4733-AAAF-70A6C9664880}">
            <xm:f>'Risico classificatie'!#REF!</xm:f>
            <x14:dxf>
              <fill>
                <patternFill>
                  <bgColor rgb="FFFF0000"/>
                </patternFill>
              </fill>
            </x14:dxf>
          </x14:cfRule>
          <xm:sqref>AK13:AK23 AK27</xm:sqref>
        </x14:conditionalFormatting>
        <x14:conditionalFormatting xmlns:xm="http://schemas.microsoft.com/office/excel/2006/main">
          <x14:cfRule type="cellIs" priority="127" operator="lessThanOrEqual" id="{36923F5E-C549-4C49-94EA-382AC2190547}">
            <xm:f>'Risico classificatie'!$B$18</xm:f>
            <x14:dxf>
              <fill>
                <patternFill>
                  <bgColor rgb="FF92D050"/>
                </patternFill>
              </fill>
            </x14:dxf>
          </x14:cfRule>
          <xm:sqref>AK13:AK27</xm:sqref>
        </x14:conditionalFormatting>
        <x14:conditionalFormatting xmlns:xm="http://schemas.microsoft.com/office/excel/2006/main">
          <x14:cfRule type="cellIs" priority="198" operator="greaterThanOrEqual" id="{C8E9E6DB-5A2F-4C8C-BFF4-2E9FE8269D84}">
            <xm:f>'Risico classificatie'!$B$20</xm:f>
            <x14:dxf>
              <fill>
                <patternFill>
                  <bgColor rgb="FFFF0000"/>
                </patternFill>
              </fill>
            </x14:dxf>
          </x14:cfRule>
          <x14:cfRule type="cellIs" priority="199" operator="lessThanOrEqual" id="{EA4B699E-6167-41BA-B0AD-11B5BB8E8110}">
            <xm:f>'Risico classificatie'!#REF!</xm:f>
            <x14:dxf>
              <fill>
                <patternFill>
                  <bgColor rgb="FF92D050"/>
                </patternFill>
              </fill>
            </x14:dxf>
          </x14:cfRule>
          <x14:cfRule type="cellIs" priority="201" operator="greaterThanOrEqual" id="{967783FF-AB46-4D6E-BA91-AC37F165CB46}">
            <xm:f>'Risico classificatie'!#REF!</xm:f>
            <x14:dxf>
              <fill>
                <patternFill>
                  <bgColor rgb="FFFF0000"/>
                </patternFill>
              </fill>
            </x14:dxf>
          </x14:cfRule>
          <xm:sqref>AK24</xm:sqref>
        </x14:conditionalFormatting>
        <x14:conditionalFormatting xmlns:xm="http://schemas.microsoft.com/office/excel/2006/main">
          <x14:cfRule type="cellIs" priority="141" operator="greaterThanOrEqual" id="{CB550E28-23A9-44F6-A933-94B2249C44CC}">
            <xm:f>'Risico classificatie'!$B$20</xm:f>
            <x14:dxf>
              <fill>
                <patternFill>
                  <bgColor rgb="FFFF0000"/>
                </patternFill>
              </fill>
            </x14:dxf>
          </x14:cfRule>
          <x14:cfRule type="cellIs" priority="142" operator="lessThanOrEqual" id="{D7766045-1CAA-4B22-ACE3-60E7BB3F01FC}">
            <xm:f>'Risico classificatie'!#REF!</xm:f>
            <x14:dxf>
              <fill>
                <patternFill>
                  <bgColor rgb="FF92D050"/>
                </patternFill>
              </fill>
            </x14:dxf>
          </x14:cfRule>
          <x14:cfRule type="cellIs" priority="144" operator="greaterThanOrEqual" id="{249D044B-9119-4758-9AE3-4E00FB66828B}">
            <xm:f>'Risico classificatie'!#REF!</xm:f>
            <x14:dxf>
              <fill>
                <patternFill>
                  <bgColor rgb="FFFF0000"/>
                </patternFill>
              </fill>
            </x14:dxf>
          </x14:cfRule>
          <xm:sqref>AK25</xm:sqref>
        </x14:conditionalFormatting>
        <x14:conditionalFormatting xmlns:xm="http://schemas.microsoft.com/office/excel/2006/main">
          <x14:cfRule type="cellIs" priority="129" operator="greaterThanOrEqual" id="{678B7714-FF10-4F62-9955-37A76A34B4A6}">
            <xm:f>'Risico classificatie'!$B$20</xm:f>
            <x14:dxf>
              <fill>
                <patternFill>
                  <bgColor rgb="FFFF0000"/>
                </patternFill>
              </fill>
            </x14:dxf>
          </x14:cfRule>
          <x14:cfRule type="cellIs" priority="130" operator="lessThanOrEqual" id="{8789E1F2-587A-41AF-ACA6-84E0C38E83DC}">
            <xm:f>'Risico classificatie'!#REF!</xm:f>
            <x14:dxf>
              <fill>
                <patternFill>
                  <bgColor rgb="FF92D050"/>
                </patternFill>
              </fill>
            </x14:dxf>
          </x14:cfRule>
          <x14:cfRule type="cellIs" priority="132" operator="greaterThanOrEqual" id="{5FAA3008-447B-48E8-8B47-0E2C0EFE6A94}">
            <xm:f>'Risico classificatie'!#REF!</xm:f>
            <x14:dxf>
              <fill>
                <patternFill>
                  <bgColor rgb="FFFF0000"/>
                </patternFill>
              </fill>
            </x14:dxf>
          </x14:cfRule>
          <xm:sqref>AK26</xm:sqref>
        </x14:conditionalFormatting>
        <x14:conditionalFormatting xmlns:xm="http://schemas.microsoft.com/office/excel/2006/main">
          <x14:cfRule type="cellIs" priority="325" operator="lessThanOrEqual" id="{0C979398-DEAE-4570-907F-DA89B3E76BE7}">
            <xm:f>'Risico classificatie'!$B$18</xm:f>
            <x14:dxf>
              <fill>
                <patternFill>
                  <bgColor rgb="FF92D050"/>
                </patternFill>
              </fill>
            </x14:dxf>
          </x14:cfRule>
          <x14:cfRule type="cellIs" priority="327" operator="greaterThanOrEqual" id="{287F11FF-E7ED-4968-8E32-9F7E3FB9C3AB}">
            <xm:f>'Risico classificatie'!$B$20</xm:f>
            <x14:dxf>
              <fill>
                <patternFill>
                  <bgColor rgb="FFFF0000"/>
                </patternFill>
              </fill>
            </x14:dxf>
          </x14:cfRule>
          <x14:cfRule type="cellIs" priority="328" operator="lessThanOrEqual" id="{B6214324-CAD1-4A0F-833B-29982921AF2D}">
            <xm:f>'Risico classificatie'!#REF!</xm:f>
            <x14:dxf>
              <fill>
                <patternFill>
                  <bgColor rgb="FF92D050"/>
                </patternFill>
              </fill>
            </x14:dxf>
          </x14:cfRule>
          <x14:cfRule type="cellIs" priority="330" operator="greaterThanOrEqual" id="{CB593C8D-F55C-4459-AD6F-62C2E62EC087}">
            <xm:f>'Risico classificatie'!#REF!</xm:f>
            <x14:dxf>
              <fill>
                <patternFill>
                  <bgColor rgb="FFFF0000"/>
                </patternFill>
              </fill>
            </x14:dxf>
          </x14:cfRule>
          <xm:sqref>AK29:AK31</xm:sqref>
        </x14:conditionalFormatting>
        <x14:conditionalFormatting xmlns:xm="http://schemas.microsoft.com/office/excel/2006/main">
          <x14:cfRule type="cellIs" priority="319" operator="lessThanOrEqual" id="{736C0A7B-F499-400F-BAC5-31E6AE5B1D11}">
            <xm:f>'Risico classificatie'!$B$18</xm:f>
            <x14:dxf>
              <fill>
                <patternFill>
                  <bgColor rgb="FF92D050"/>
                </patternFill>
              </fill>
            </x14:dxf>
          </x14:cfRule>
          <x14:cfRule type="cellIs" priority="321" operator="greaterThanOrEqual" id="{B663BCD9-92D8-495E-8A3D-6975678431B1}">
            <xm:f>'Risico classificatie'!$B$20</xm:f>
            <x14:dxf>
              <fill>
                <patternFill>
                  <bgColor rgb="FFFF0000"/>
                </patternFill>
              </fill>
            </x14:dxf>
          </x14:cfRule>
          <x14:cfRule type="cellIs" priority="322" operator="lessThanOrEqual" id="{BEBEFC63-68D6-4ED5-B2F7-64105AFABBEE}">
            <xm:f>'Risico classificatie'!#REF!</xm:f>
            <x14:dxf>
              <fill>
                <patternFill>
                  <bgColor rgb="FF92D050"/>
                </patternFill>
              </fill>
            </x14:dxf>
          </x14:cfRule>
          <x14:cfRule type="cellIs" priority="324" operator="greaterThanOrEqual" id="{AF705CF5-906C-4A49-8A4F-43DD83B531EA}">
            <xm:f>'Risico classificatie'!#REF!</xm:f>
            <x14:dxf>
              <fill>
                <patternFill>
                  <bgColor rgb="FFFF0000"/>
                </patternFill>
              </fill>
            </x14:dxf>
          </x14:cfRule>
          <xm:sqref>AK33:AK42</xm:sqref>
        </x14:conditionalFormatting>
        <x14:conditionalFormatting xmlns:xm="http://schemas.microsoft.com/office/excel/2006/main">
          <x14:cfRule type="cellIs" priority="315" operator="greaterThanOrEqual" id="{060F871B-51E2-402B-A0ED-89CA37ED8558}">
            <xm:f>'Risico classificatie'!$B$20</xm:f>
            <x14:dxf>
              <fill>
                <patternFill>
                  <bgColor rgb="FFFF0000"/>
                </patternFill>
              </fill>
            </x14:dxf>
          </x14:cfRule>
          <x14:cfRule type="cellIs" priority="316" operator="lessThanOrEqual" id="{32895124-BEF7-41FA-8479-849B6864AF98}">
            <xm:f>'Risico classificatie'!#REF!</xm:f>
            <x14:dxf>
              <fill>
                <patternFill>
                  <bgColor rgb="FF92D050"/>
                </patternFill>
              </fill>
            </x14:dxf>
          </x14:cfRule>
          <x14:cfRule type="cellIs" priority="318" operator="greaterThanOrEqual" id="{F88D6532-4D06-4FAF-826D-0C4E8285EDC6}">
            <xm:f>'Risico classificatie'!#REF!</xm:f>
            <x14:dxf>
              <fill>
                <patternFill>
                  <bgColor rgb="FFFF0000"/>
                </patternFill>
              </fill>
            </x14:dxf>
          </x14:cfRule>
          <xm:sqref>AK44:AK51</xm:sqref>
        </x14:conditionalFormatting>
        <x14:conditionalFormatting xmlns:xm="http://schemas.microsoft.com/office/excel/2006/main">
          <x14:cfRule type="cellIs" priority="307" operator="lessThanOrEqual" id="{973DEDA4-C49C-4463-8A14-5AB535D5FE39}">
            <xm:f>'Risico classificatie'!$B$18</xm:f>
            <x14:dxf>
              <fill>
                <patternFill>
                  <bgColor rgb="FF92D050"/>
                </patternFill>
              </fill>
            </x14:dxf>
          </x14:cfRule>
          <xm:sqref>AK44:AK55</xm:sqref>
        </x14:conditionalFormatting>
        <x14:conditionalFormatting xmlns:xm="http://schemas.microsoft.com/office/excel/2006/main">
          <x14:cfRule type="cellIs" priority="309" operator="greaterThanOrEqual" id="{B78B6038-4EB5-45E4-BB76-4EE9B1E0332C}">
            <xm:f>'Risico classificatie'!$B$20</xm:f>
            <x14:dxf>
              <fill>
                <patternFill>
                  <bgColor rgb="FFFF0000"/>
                </patternFill>
              </fill>
            </x14:dxf>
          </x14:cfRule>
          <x14:cfRule type="cellIs" priority="310" operator="lessThanOrEqual" id="{70E42583-148E-4571-A79E-F1B906F957D3}">
            <xm:f>'Risico classificatie'!#REF!</xm:f>
            <x14:dxf>
              <fill>
                <patternFill>
                  <bgColor rgb="FF92D050"/>
                </patternFill>
              </fill>
            </x14:dxf>
          </x14:cfRule>
          <x14:cfRule type="cellIs" priority="312" operator="greaterThanOrEqual" id="{9977B45C-4D61-4F4A-8F9F-F8ADC669DC74}">
            <xm:f>'Risico classificatie'!#REF!</xm:f>
            <x14:dxf>
              <fill>
                <patternFill>
                  <bgColor rgb="FFFF0000"/>
                </patternFill>
              </fill>
            </x14:dxf>
          </x14:cfRule>
          <xm:sqref>AK52:AK55</xm:sqref>
        </x14:conditionalFormatting>
        <x14:conditionalFormatting xmlns:xm="http://schemas.microsoft.com/office/excel/2006/main">
          <x14:cfRule type="cellIs" priority="303" operator="greaterThanOrEqual" id="{CDA0FB9B-88AA-466E-BECD-B5CFA31AD52D}">
            <xm:f>'Risico classificatie'!$B$20</xm:f>
            <x14:dxf>
              <fill>
                <patternFill>
                  <bgColor rgb="FFFF0000"/>
                </patternFill>
              </fill>
            </x14:dxf>
          </x14:cfRule>
          <x14:cfRule type="cellIs" priority="304" operator="lessThanOrEqual" id="{EC50F7C0-AB52-461D-AD8C-1AA1C7D6E3EB}">
            <xm:f>'Risico classificatie'!#REF!</xm:f>
            <x14:dxf>
              <fill>
                <patternFill>
                  <bgColor rgb="FF92D050"/>
                </patternFill>
              </fill>
            </x14:dxf>
          </x14:cfRule>
          <x14:cfRule type="cellIs" priority="306" operator="greaterThanOrEqual" id="{856576A9-C3E1-4A6E-81B6-9E9D7B10943C}">
            <xm:f>'Risico classificatie'!#REF!</xm:f>
            <x14:dxf>
              <fill>
                <patternFill>
                  <bgColor rgb="FFFF0000"/>
                </patternFill>
              </fill>
            </x14:dxf>
          </x14:cfRule>
          <xm:sqref>AK57 AK59:AK60 AK62:AK73</xm:sqref>
        </x14:conditionalFormatting>
        <x14:conditionalFormatting xmlns:xm="http://schemas.microsoft.com/office/excel/2006/main">
          <x14:cfRule type="cellIs" priority="208" operator="lessThanOrEqual" id="{D5739027-105E-41AB-99D8-3F7B37B5B17D}">
            <xm:f>'Risico classificatie'!$B$18</xm:f>
            <x14:dxf>
              <fill>
                <patternFill>
                  <bgColor rgb="FF92D050"/>
                </patternFill>
              </fill>
            </x14:dxf>
          </x14:cfRule>
          <xm:sqref>AK57:AK73</xm:sqref>
        </x14:conditionalFormatting>
        <x14:conditionalFormatting xmlns:xm="http://schemas.microsoft.com/office/excel/2006/main">
          <x14:cfRule type="cellIs" priority="222" operator="greaterThanOrEqual" id="{A00B0C42-DA81-4693-BE53-615557E6B611}">
            <xm:f>'Risico classificatie'!$B$20</xm:f>
            <x14:dxf>
              <fill>
                <patternFill>
                  <bgColor rgb="FFFF0000"/>
                </patternFill>
              </fill>
            </x14:dxf>
          </x14:cfRule>
          <x14:cfRule type="cellIs" priority="223" operator="lessThanOrEqual" id="{82996FA5-532F-4B8A-9467-A5BA479DFE4C}">
            <xm:f>'Risico classificatie'!#REF!</xm:f>
            <x14:dxf>
              <fill>
                <patternFill>
                  <bgColor rgb="FF92D050"/>
                </patternFill>
              </fill>
            </x14:dxf>
          </x14:cfRule>
          <x14:cfRule type="cellIs" priority="225" operator="greaterThanOrEqual" id="{9D169791-E4F0-4DA6-A83B-49A72A222C25}">
            <xm:f>'Risico classificatie'!#REF!</xm:f>
            <x14:dxf>
              <fill>
                <patternFill>
                  <bgColor rgb="FFFF0000"/>
                </patternFill>
              </fill>
            </x14:dxf>
          </x14:cfRule>
          <xm:sqref>AK58</xm:sqref>
        </x14:conditionalFormatting>
        <x14:conditionalFormatting xmlns:xm="http://schemas.microsoft.com/office/excel/2006/main">
          <x14:cfRule type="cellIs" priority="210" operator="greaterThanOrEqual" id="{8573BE73-2B74-411E-AE0C-0E0F1255DC61}">
            <xm:f>'Risico classificatie'!$B$20</xm:f>
            <x14:dxf>
              <fill>
                <patternFill>
                  <bgColor rgb="FFFF0000"/>
                </patternFill>
              </fill>
            </x14:dxf>
          </x14:cfRule>
          <x14:cfRule type="cellIs" priority="211" operator="lessThanOrEqual" id="{EFE9E9A7-BF7B-44F7-9B8C-BD9B5C189687}">
            <xm:f>'Risico classificatie'!#REF!</xm:f>
            <x14:dxf>
              <fill>
                <patternFill>
                  <bgColor rgb="FF92D050"/>
                </patternFill>
              </fill>
            </x14:dxf>
          </x14:cfRule>
          <x14:cfRule type="cellIs" priority="213" operator="greaterThanOrEqual" id="{B13E5FCF-08BD-4177-AFB4-A48DD8222DD8}">
            <xm:f>'Risico classificatie'!#REF!</xm:f>
            <x14:dxf>
              <fill>
                <patternFill>
                  <bgColor rgb="FFFF0000"/>
                </patternFill>
              </fill>
            </x14:dxf>
          </x14:cfRule>
          <xm:sqref>AK61</xm:sqref>
        </x14:conditionalFormatting>
        <x14:conditionalFormatting xmlns:xm="http://schemas.microsoft.com/office/excel/2006/main">
          <x14:cfRule type="cellIs" priority="295" operator="lessThanOrEqual" id="{464B34E9-678F-4696-8EC4-5198650DCDD6}">
            <xm:f>'Risico classificatie'!$B$18</xm:f>
            <x14:dxf>
              <fill>
                <patternFill>
                  <bgColor rgb="FF92D050"/>
                </patternFill>
              </fill>
            </x14:dxf>
          </x14:cfRule>
          <x14:cfRule type="cellIs" priority="297" operator="greaterThanOrEqual" id="{88561374-5BEC-4664-ABEA-FAF6F8C6B51A}">
            <xm:f>'Risico classificatie'!$B$20</xm:f>
            <x14:dxf>
              <fill>
                <patternFill>
                  <bgColor rgb="FFFF0000"/>
                </patternFill>
              </fill>
            </x14:dxf>
          </x14:cfRule>
          <x14:cfRule type="cellIs" priority="298" operator="lessThanOrEqual" id="{C01177D4-929D-4822-AD58-D464B36ED585}">
            <xm:f>'Risico classificatie'!#REF!</xm:f>
            <x14:dxf>
              <fill>
                <patternFill>
                  <bgColor rgb="FF92D050"/>
                </patternFill>
              </fill>
            </x14:dxf>
          </x14:cfRule>
          <x14:cfRule type="cellIs" priority="300" operator="greaterThanOrEqual" id="{8B99B901-B01A-4079-AA3F-EF39C8CBC124}">
            <xm:f>'Risico classificatie'!#REF!</xm:f>
            <x14:dxf>
              <fill>
                <patternFill>
                  <bgColor rgb="FFFF0000"/>
                </patternFill>
              </fill>
            </x14:dxf>
          </x14:cfRule>
          <xm:sqref>AK75:AK83</xm:sqref>
        </x14:conditionalFormatting>
        <x14:conditionalFormatting xmlns:xm="http://schemas.microsoft.com/office/excel/2006/main">
          <x14:cfRule type="cellIs" priority="289" operator="lessThanOrEqual" id="{2F000408-CED8-43FF-891D-0607BF675DD7}">
            <xm:f>'Risico classificatie'!$B$18</xm:f>
            <x14:dxf>
              <fill>
                <patternFill>
                  <bgColor rgb="FF92D050"/>
                </patternFill>
              </fill>
            </x14:dxf>
          </x14:cfRule>
          <x14:cfRule type="cellIs" priority="291" operator="greaterThanOrEqual" id="{6F35FC1B-242B-4819-BF49-85A0ADBA9655}">
            <xm:f>'Risico classificatie'!$B$20</xm:f>
            <x14:dxf>
              <fill>
                <patternFill>
                  <bgColor rgb="FFFF0000"/>
                </patternFill>
              </fill>
            </x14:dxf>
          </x14:cfRule>
          <x14:cfRule type="cellIs" priority="292" operator="lessThanOrEqual" id="{7C55E736-43B5-44C7-ABFB-70B23BF4AC73}">
            <xm:f>'Risico classificatie'!#REF!</xm:f>
            <x14:dxf>
              <fill>
                <patternFill>
                  <bgColor rgb="FF92D050"/>
                </patternFill>
              </fill>
            </x14:dxf>
          </x14:cfRule>
          <x14:cfRule type="cellIs" priority="294" operator="greaterThanOrEqual" id="{9864B795-67B6-4321-AF7A-1ABA12B06A37}">
            <xm:f>'Risico classificatie'!#REF!</xm:f>
            <x14:dxf>
              <fill>
                <patternFill>
                  <bgColor rgb="FFFF0000"/>
                </patternFill>
              </fill>
            </x14:dxf>
          </x14:cfRule>
          <xm:sqref>AK85:AK91</xm:sqref>
        </x14:conditionalFormatting>
        <x14:conditionalFormatting xmlns:xm="http://schemas.microsoft.com/office/excel/2006/main">
          <x14:cfRule type="cellIs" priority="283" operator="lessThanOrEqual" id="{990D304A-5F2B-41F6-ABBB-BD24C985D65A}">
            <xm:f>'Risico classificatie'!$B$18</xm:f>
            <x14:dxf>
              <fill>
                <patternFill>
                  <bgColor rgb="FF92D050"/>
                </patternFill>
              </fill>
            </x14:dxf>
          </x14:cfRule>
          <x14:cfRule type="cellIs" priority="285" operator="greaterThanOrEqual" id="{392545CC-AAF7-43FA-B123-6371917B7CF0}">
            <xm:f>'Risico classificatie'!$B$20</xm:f>
            <x14:dxf>
              <fill>
                <patternFill>
                  <bgColor rgb="FFFF0000"/>
                </patternFill>
              </fill>
            </x14:dxf>
          </x14:cfRule>
          <x14:cfRule type="cellIs" priority="286" operator="lessThanOrEqual" id="{9A1BFB30-2A64-4AD9-AA83-71592C9A96FE}">
            <xm:f>'Risico classificatie'!#REF!</xm:f>
            <x14:dxf>
              <fill>
                <patternFill>
                  <bgColor rgb="FF92D050"/>
                </patternFill>
              </fill>
            </x14:dxf>
          </x14:cfRule>
          <x14:cfRule type="cellIs" priority="288" operator="greaterThanOrEqual" id="{FD3B9609-1CB3-4EE9-A108-A37DA880377D}">
            <xm:f>'Risico classificatie'!#REF!</xm:f>
            <x14:dxf>
              <fill>
                <patternFill>
                  <bgColor rgb="FFFF0000"/>
                </patternFill>
              </fill>
            </x14:dxf>
          </x14:cfRule>
          <xm:sqref>AK93:AK100</xm:sqref>
        </x14:conditionalFormatting>
        <x14:conditionalFormatting xmlns:xm="http://schemas.microsoft.com/office/excel/2006/main">
          <x14:cfRule type="cellIs" priority="277" operator="lessThanOrEqual" id="{F3C1A3D2-F101-44ED-8234-A274D33F51C1}">
            <xm:f>'Risico classificatie'!$B$18</xm:f>
            <x14:dxf>
              <fill>
                <patternFill>
                  <bgColor rgb="FF92D050"/>
                </patternFill>
              </fill>
            </x14:dxf>
          </x14:cfRule>
          <x14:cfRule type="cellIs" priority="279" operator="greaterThanOrEqual" id="{C4AF8393-D961-47C6-869E-D80A18E18E44}">
            <xm:f>'Risico classificatie'!$B$20</xm:f>
            <x14:dxf>
              <fill>
                <patternFill>
                  <bgColor rgb="FFFF0000"/>
                </patternFill>
              </fill>
            </x14:dxf>
          </x14:cfRule>
          <x14:cfRule type="cellIs" priority="280" operator="lessThanOrEqual" id="{B0F54038-CDF7-407E-ABEB-F4565BEFE0AB}">
            <xm:f>'Risico classificatie'!#REF!</xm:f>
            <x14:dxf>
              <fill>
                <patternFill>
                  <bgColor rgb="FF92D050"/>
                </patternFill>
              </fill>
            </x14:dxf>
          </x14:cfRule>
          <x14:cfRule type="cellIs" priority="282" operator="greaterThanOrEqual" id="{22050231-9D40-437D-B057-076196BA04FC}">
            <xm:f>'Risico classificatie'!#REF!</xm:f>
            <x14:dxf>
              <fill>
                <patternFill>
                  <bgColor rgb="FFFF0000"/>
                </patternFill>
              </fill>
            </x14:dxf>
          </x14:cfRule>
          <xm:sqref>AK102:AK107</xm:sqref>
        </x14:conditionalFormatting>
        <x14:conditionalFormatting xmlns:xm="http://schemas.microsoft.com/office/excel/2006/main">
          <x14:cfRule type="cellIs" priority="271" operator="lessThanOrEqual" id="{5540FA66-16FD-4101-8D2E-7EE6F0CE9B3A}">
            <xm:f>'Risico classificatie'!$B$18</xm:f>
            <x14:dxf>
              <fill>
                <patternFill>
                  <bgColor rgb="FF92D050"/>
                </patternFill>
              </fill>
            </x14:dxf>
          </x14:cfRule>
          <x14:cfRule type="cellIs" priority="273" operator="greaterThanOrEqual" id="{4EE1AF97-7664-45A2-9BEC-C02AECF8CCD3}">
            <xm:f>'Risico classificatie'!$B$20</xm:f>
            <x14:dxf>
              <fill>
                <patternFill>
                  <bgColor rgb="FFFF0000"/>
                </patternFill>
              </fill>
            </x14:dxf>
          </x14:cfRule>
          <x14:cfRule type="cellIs" priority="274" operator="lessThanOrEqual" id="{5FE1AAB6-6D56-4E76-A2D8-9A9E8CED5EE5}">
            <xm:f>'Risico classificatie'!#REF!</xm:f>
            <x14:dxf>
              <fill>
                <patternFill>
                  <bgColor rgb="FF92D050"/>
                </patternFill>
              </fill>
            </x14:dxf>
          </x14:cfRule>
          <x14:cfRule type="cellIs" priority="276" operator="greaterThanOrEqual" id="{C3AD4675-EB6A-4B63-9C55-96CE3C737ADC}">
            <xm:f>'Risico classificatie'!#REF!</xm:f>
            <x14:dxf>
              <fill>
                <patternFill>
                  <bgColor rgb="FFFF0000"/>
                </patternFill>
              </fill>
            </x14:dxf>
          </x14:cfRule>
          <xm:sqref>AK109:AK111</xm:sqref>
        </x14:conditionalFormatting>
        <x14:conditionalFormatting xmlns:xm="http://schemas.microsoft.com/office/excel/2006/main">
          <x14:cfRule type="cellIs" priority="265" operator="lessThanOrEqual" id="{D9376241-EC2E-4DDD-BC79-AA7D066C3CA4}">
            <xm:f>'Risico classificatie'!$B$18</xm:f>
            <x14:dxf>
              <fill>
                <patternFill>
                  <bgColor rgb="FF92D050"/>
                </patternFill>
              </fill>
            </x14:dxf>
          </x14:cfRule>
          <x14:cfRule type="cellIs" priority="267" operator="greaterThanOrEqual" id="{4944F18F-2480-4A5E-BFB9-70C95F4D7544}">
            <xm:f>'Risico classificatie'!$B$20</xm:f>
            <x14:dxf>
              <fill>
                <patternFill>
                  <bgColor rgb="FFFF0000"/>
                </patternFill>
              </fill>
            </x14:dxf>
          </x14:cfRule>
          <x14:cfRule type="cellIs" priority="268" operator="lessThanOrEqual" id="{1D599FBD-A889-4F60-89E7-0110250228C4}">
            <xm:f>'Risico classificatie'!#REF!</xm:f>
            <x14:dxf>
              <fill>
                <patternFill>
                  <bgColor rgb="FF92D050"/>
                </patternFill>
              </fill>
            </x14:dxf>
          </x14:cfRule>
          <x14:cfRule type="cellIs" priority="270" operator="greaterThanOrEqual" id="{00DDD7EF-736A-4303-A775-DB692DBCE5C9}">
            <xm:f>'Risico classificatie'!#REF!</xm:f>
            <x14:dxf>
              <fill>
                <patternFill>
                  <bgColor rgb="FFFF0000"/>
                </patternFill>
              </fill>
            </x14:dxf>
          </x14:cfRule>
          <xm:sqref>AK113:AK115</xm:sqref>
        </x14:conditionalFormatting>
        <x14:conditionalFormatting xmlns:xm="http://schemas.microsoft.com/office/excel/2006/main">
          <x14:cfRule type="cellIs" priority="180" operator="greaterThanOrEqual" id="{F0537B0E-8E27-40BE-BEEA-79FDFE398D79}">
            <xm:f>'Risico classificatie'!$B$20</xm:f>
            <x14:dxf>
              <fill>
                <patternFill>
                  <bgColor rgb="FFFF0000"/>
                </patternFill>
              </fill>
            </x14:dxf>
          </x14:cfRule>
          <x14:cfRule type="cellIs" priority="181" operator="lessThanOrEqual" id="{15548BFA-30C4-4DDC-89EC-D8B9F624190A}">
            <xm:f>'Risico classificatie'!#REF!</xm:f>
            <x14:dxf>
              <fill>
                <patternFill>
                  <bgColor rgb="FF92D050"/>
                </patternFill>
              </fill>
            </x14:dxf>
          </x14:cfRule>
          <x14:cfRule type="cellIs" priority="183" operator="greaterThanOrEqual" id="{8C58ADFE-0B8B-4F66-943B-2AC033EE47ED}">
            <xm:f>'Risico classificatie'!#REF!</xm:f>
            <x14:dxf>
              <fill>
                <patternFill>
                  <bgColor rgb="FFFF0000"/>
                </patternFill>
              </fill>
            </x14:dxf>
          </x14:cfRule>
          <xm:sqref>AK118</xm:sqref>
        </x14:conditionalFormatting>
        <x14:conditionalFormatting xmlns:xm="http://schemas.microsoft.com/office/excel/2006/main">
          <x14:cfRule type="cellIs" priority="1" operator="lessThanOrEqual" id="{BD7E9C4C-4E85-4719-BAAE-1A7029290B23}">
            <xm:f>'Risico classificatie'!$B$18</xm:f>
            <x14:dxf>
              <fill>
                <patternFill>
                  <bgColor rgb="FF92D050"/>
                </patternFill>
              </fill>
            </x14:dxf>
          </x14:cfRule>
          <xm:sqref>AK118:AK126</xm:sqref>
        </x14:conditionalFormatting>
        <x14:conditionalFormatting xmlns:xm="http://schemas.microsoft.com/office/excel/2006/main">
          <x14:cfRule type="cellIs" priority="165" operator="greaterThanOrEqual" id="{A03C0F24-D5DA-4473-BA77-E871E606482F}">
            <xm:f>'Risico classificatie'!$B$20</xm:f>
            <x14:dxf>
              <fill>
                <patternFill>
                  <bgColor rgb="FFFF0000"/>
                </patternFill>
              </fill>
            </x14:dxf>
          </x14:cfRule>
          <x14:cfRule type="cellIs" priority="166" operator="lessThanOrEqual" id="{F44745AC-D1AA-4326-B4CB-625D93DD8657}">
            <xm:f>'Risico classificatie'!#REF!</xm:f>
            <x14:dxf>
              <fill>
                <patternFill>
                  <bgColor rgb="FF92D050"/>
                </patternFill>
              </fill>
            </x14:dxf>
          </x14:cfRule>
          <x14:cfRule type="cellIs" priority="168" operator="greaterThanOrEqual" id="{BE9B5B9F-4904-4802-8AAD-9A041F9D23A5}">
            <xm:f>'Risico classificatie'!#REF!</xm:f>
            <x14:dxf>
              <fill>
                <patternFill>
                  <bgColor rgb="FFFF0000"/>
                </patternFill>
              </fill>
            </x14:dxf>
          </x14:cfRule>
          <xm:sqref>AK119</xm:sqref>
        </x14:conditionalFormatting>
        <x14:conditionalFormatting xmlns:xm="http://schemas.microsoft.com/office/excel/2006/main">
          <x14:cfRule type="cellIs" priority="153" operator="greaterThanOrEqual" id="{7D6E0332-43BC-42D0-BC3F-D05C434980B7}">
            <xm:f>'Risico classificatie'!$B$20</xm:f>
            <x14:dxf>
              <fill>
                <patternFill>
                  <bgColor rgb="FFFF0000"/>
                </patternFill>
              </fill>
            </x14:dxf>
          </x14:cfRule>
          <x14:cfRule type="cellIs" priority="154" operator="lessThanOrEqual" id="{276C9548-6E04-451C-952B-D7714D9AC97C}">
            <xm:f>'Risico classificatie'!#REF!</xm:f>
            <x14:dxf>
              <fill>
                <patternFill>
                  <bgColor rgb="FF92D050"/>
                </patternFill>
              </fill>
            </x14:dxf>
          </x14:cfRule>
          <x14:cfRule type="cellIs" priority="156" operator="greaterThanOrEqual" id="{9F2B3A50-1103-42A9-9B65-453CB985EE68}">
            <xm:f>'Risico classificatie'!#REF!</xm:f>
            <x14:dxf>
              <fill>
                <patternFill>
                  <bgColor rgb="FFFF0000"/>
                </patternFill>
              </fill>
            </x14:dxf>
          </x14:cfRule>
          <xm:sqref>AK120:AK121</xm:sqref>
        </x14:conditionalFormatting>
        <x14:conditionalFormatting xmlns:xm="http://schemas.microsoft.com/office/excel/2006/main">
          <x14:cfRule type="cellIs" priority="51" operator="greaterThanOrEqual" id="{7706BAA8-3359-4A6C-A7F0-D4636BC20AE6}">
            <xm:f>'Risico classificatie'!$B$20</xm:f>
            <x14:dxf>
              <fill>
                <patternFill>
                  <bgColor rgb="FFFF0000"/>
                </patternFill>
              </fill>
            </x14:dxf>
          </x14:cfRule>
          <x14:cfRule type="cellIs" priority="52" operator="lessThanOrEqual" id="{3DBA4A9F-D804-4556-B8DA-721392B45969}">
            <xm:f>'Risico classificatie'!#REF!</xm:f>
            <x14:dxf>
              <fill>
                <patternFill>
                  <bgColor rgb="FF92D050"/>
                </patternFill>
              </fill>
            </x14:dxf>
          </x14:cfRule>
          <x14:cfRule type="cellIs" priority="54" operator="greaterThanOrEqual" id="{DDC59FF4-EC71-4176-9B6D-9B730AC4D321}">
            <xm:f>'Risico classificatie'!#REF!</xm:f>
            <x14:dxf>
              <fill>
                <patternFill>
                  <bgColor rgb="FFFF0000"/>
                </patternFill>
              </fill>
            </x14:dxf>
          </x14:cfRule>
          <xm:sqref>AK122</xm:sqref>
        </x14:conditionalFormatting>
        <x14:conditionalFormatting xmlns:xm="http://schemas.microsoft.com/office/excel/2006/main">
          <x14:cfRule type="cellIs" priority="39" operator="greaterThanOrEqual" id="{E0AEF5E4-75CE-4FE4-8AEB-DDA0DF572A7C}">
            <xm:f>'Risico classificatie'!$B$20</xm:f>
            <x14:dxf>
              <fill>
                <patternFill>
                  <bgColor rgb="FFFF0000"/>
                </patternFill>
              </fill>
            </x14:dxf>
          </x14:cfRule>
          <x14:cfRule type="cellIs" priority="40" operator="lessThanOrEqual" id="{FCC7CAD9-CBBE-40CD-A521-8F2C132212CD}">
            <xm:f>'Risico classificatie'!#REF!</xm:f>
            <x14:dxf>
              <fill>
                <patternFill>
                  <bgColor rgb="FF92D050"/>
                </patternFill>
              </fill>
            </x14:dxf>
          </x14:cfRule>
          <x14:cfRule type="cellIs" priority="42" operator="greaterThanOrEqual" id="{617A132D-3679-4DDB-B2B6-A0BDEA2BEFAC}">
            <xm:f>'Risico classificatie'!#REF!</xm:f>
            <x14:dxf>
              <fill>
                <patternFill>
                  <bgColor rgb="FFFF0000"/>
                </patternFill>
              </fill>
            </x14:dxf>
          </x14:cfRule>
          <xm:sqref>AK123</xm:sqref>
        </x14:conditionalFormatting>
        <x14:conditionalFormatting xmlns:xm="http://schemas.microsoft.com/office/excel/2006/main">
          <x14:cfRule type="cellIs" priority="15" operator="greaterThanOrEqual" id="{50AA0476-56E2-4D17-BD17-ECA905E31FBE}">
            <xm:f>'Risico classificatie'!$B$20</xm:f>
            <x14:dxf>
              <fill>
                <patternFill>
                  <bgColor rgb="FFFF0000"/>
                </patternFill>
              </fill>
            </x14:dxf>
          </x14:cfRule>
          <x14:cfRule type="cellIs" priority="16" operator="lessThanOrEqual" id="{B0D3124D-760B-4F31-9F0D-C086CA4A75C6}">
            <xm:f>'Risico classificatie'!#REF!</xm:f>
            <x14:dxf>
              <fill>
                <patternFill>
                  <bgColor rgb="FF92D050"/>
                </patternFill>
              </fill>
            </x14:dxf>
          </x14:cfRule>
          <x14:cfRule type="cellIs" priority="18" operator="greaterThanOrEqual" id="{EFA291BE-2297-4F4C-A1D3-AB9F623844F3}">
            <xm:f>'Risico classificatie'!#REF!</xm:f>
            <x14:dxf>
              <fill>
                <patternFill>
                  <bgColor rgb="FFFF0000"/>
                </patternFill>
              </fill>
            </x14:dxf>
          </x14:cfRule>
          <xm:sqref>AK124</xm:sqref>
        </x14:conditionalFormatting>
        <x14:conditionalFormatting xmlns:xm="http://schemas.microsoft.com/office/excel/2006/main">
          <x14:cfRule type="cellIs" priority="9" operator="greaterThanOrEqual" id="{E2EEFB4B-A424-4FBC-A0D5-1B0EE563F921}">
            <xm:f>'Risico classificatie'!$B$20</xm:f>
            <x14:dxf>
              <fill>
                <patternFill>
                  <bgColor rgb="FFFF0000"/>
                </patternFill>
              </fill>
            </x14:dxf>
          </x14:cfRule>
          <x14:cfRule type="cellIs" priority="10" operator="lessThanOrEqual" id="{270999C0-A81B-4F9C-9D4E-A90D613E9D02}">
            <xm:f>'Risico classificatie'!#REF!</xm:f>
            <x14:dxf>
              <fill>
                <patternFill>
                  <bgColor rgb="FF92D050"/>
                </patternFill>
              </fill>
            </x14:dxf>
          </x14:cfRule>
          <x14:cfRule type="cellIs" priority="12" operator="greaterThanOrEqual" id="{83950B74-5CA8-49E7-A7B1-1CC822AC2D84}">
            <xm:f>'Risico classificatie'!#REF!</xm:f>
            <x14:dxf>
              <fill>
                <patternFill>
                  <bgColor rgb="FFFF0000"/>
                </patternFill>
              </fill>
            </x14:dxf>
          </x14:cfRule>
          <xm:sqref>AK125</xm:sqref>
        </x14:conditionalFormatting>
        <x14:conditionalFormatting xmlns:xm="http://schemas.microsoft.com/office/excel/2006/main">
          <x14:cfRule type="cellIs" priority="3" operator="greaterThanOrEqual" id="{DD84FC72-6CF6-4A83-8B18-AF177F08AB60}">
            <xm:f>'Risico classificatie'!$B$20</xm:f>
            <x14:dxf>
              <fill>
                <patternFill>
                  <bgColor rgb="FFFF0000"/>
                </patternFill>
              </fill>
            </x14:dxf>
          </x14:cfRule>
          <x14:cfRule type="cellIs" priority="4" operator="lessThanOrEqual" id="{63EE5E82-840B-482A-B4FF-854F8F55FDCC}">
            <xm:f>'Risico classificatie'!#REF!</xm:f>
            <x14:dxf>
              <fill>
                <patternFill>
                  <bgColor rgb="FF92D050"/>
                </patternFill>
              </fill>
            </x14:dxf>
          </x14:cfRule>
          <x14:cfRule type="cellIs" priority="6" operator="greaterThanOrEqual" id="{75892952-A8E4-45D5-AFB1-95DEE46C33B8}">
            <xm:f>'Risico classificatie'!#REF!</xm:f>
            <x14:dxf>
              <fill>
                <patternFill>
                  <bgColor rgb="FFFF0000"/>
                </patternFill>
              </fill>
            </x14:dxf>
          </x14:cfRule>
          <xm:sqref>AK126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DF9CEB46C376469CAC4281455ADE92" ma:contentTypeVersion="0" ma:contentTypeDescription="Create a new document." ma:contentTypeScope="" ma:versionID="edc96d1c90d6c6c7ee1e6cb7a87395c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C50F2D-B7D8-4FC4-B498-571E2E880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7C8C4CA-B8E7-4ACB-B894-C3184A92EB7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CE760CF-FA56-4038-9ABA-A8EF306A8F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Contextanalyse</vt:lpstr>
      <vt:lpstr>Risico classificatie</vt:lpstr>
      <vt:lpstr>RisicoLijsten</vt:lpstr>
      <vt:lpstr>Risicoanalyse Kwaliteit</vt:lpstr>
      <vt:lpstr>Risicoanalyse Milieu</vt:lpstr>
      <vt:lpstr>Risicoanalyse Arbo</vt:lpstr>
      <vt:lpstr>Link_met_ISO_27001_Bijlage_A</vt:lpstr>
      <vt:lpstr>NormUitleg14001</vt:lpstr>
      <vt:lpstr>NormUitleg18001</vt:lpstr>
      <vt:lpstr>NormUitleg27001</vt:lpstr>
      <vt:lpstr>NormUitleg9001</vt:lpstr>
      <vt:lpstr>omschrijving_van_de_effecten</vt:lpstr>
      <vt:lpstr>Onderwerp</vt:lpstr>
      <vt:lpstr>'Risicoanalyse Arbo'!Print_Area</vt:lpstr>
      <vt:lpstr>'Risicoanalyse Milieu'!Print_Area</vt:lpstr>
      <vt:lpstr>Contextanalyse!Print_Titles</vt:lpstr>
      <vt:lpstr>'Risicoanalyse Arbo'!Print_Titles</vt:lpstr>
      <vt:lpstr>'Risicoanalyse Kwaliteit'!Print_Titles</vt:lpstr>
      <vt:lpstr>'Risicoanalyse Milieu'!Print_Titles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Risicomatrix IB_20130819</dc:title>
  <dc:creator>EHolster@qsn.nl</dc:creator>
  <cp:lastModifiedBy>Arian van Balen</cp:lastModifiedBy>
  <cp:lastPrinted>2024-04-26T08:11:58Z</cp:lastPrinted>
  <dcterms:created xsi:type="dcterms:W3CDTF">2008-10-29T13:42:32Z</dcterms:created>
  <dcterms:modified xsi:type="dcterms:W3CDTF">2025-05-19T09:32:39Z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0x010100CEDF9CEB46C376469CAC4281455ADE92</vt:lpwstr>
  </property>
  <property fmtid="{D5CDD505-2E9C-101B-9397-08002B2CF9AE}" pid="3" name="belangrijkheid">
    <vt:lpwstr>hoog</vt:lpwstr>
  </property>
  <property fmtid="{D5CDD505-2E9C-101B-9397-08002B2CF9AE}" pid="4" name="AssociatedContentType">
    <vt:lpwstr>Algemeen</vt:lpwstr>
  </property>
  <property fmtid="{D5CDD505-2E9C-101B-9397-08002B2CF9AE}" pid="5" name="JobPhase">
    <vt:lpwstr>Algemeen</vt:lpwstr>
  </property>
</Properties>
</file>